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11203-my.sharepoint.com/personal/20605485_kawaguchicity-hs_ed_jp/Documents/デスクトップ/"/>
    </mc:Choice>
  </mc:AlternateContent>
  <xr:revisionPtr revIDLastSave="1137" documentId="13_ncr:1_{C197B188-B938-436D-B7A9-29D8132ED8BE}" xr6:coauthVersionLast="47" xr6:coauthVersionMax="47" xr10:uidLastSave="{AD7F4D6A-200B-4686-9A71-1E837DFAF8FB}"/>
  <bookViews>
    <workbookView xWindow="-110" yWindow="-110" windowWidth="19420" windowHeight="10300" xr2:uid="{00000000-000D-0000-FFFF-FFFF00000000}"/>
  </bookViews>
  <sheets>
    <sheet name="1学期" sheetId="1" r:id="rId1"/>
    <sheet name="2学期" sheetId="3" r:id="rId2"/>
    <sheet name="3学期" sheetId="4" r:id="rId3"/>
  </sheets>
  <definedNames>
    <definedName name="_xlnm.Print_Area" localSheetId="0">'1学期'!$A$1:$K$17</definedName>
    <definedName name="_xlnm.Print_Area" localSheetId="1">'2学期'!$A$1:$N$18</definedName>
    <definedName name="_xlnm.Print_Area" localSheetId="2">'3学期'!$A$1:$M$22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4" l="1"/>
  <c r="R15" i="4"/>
  <c r="R12" i="4" s="1"/>
  <c r="R25" i="4" s="1"/>
  <c r="R28" i="4" s="1"/>
  <c r="R18" i="4" s="1"/>
  <c r="S15" i="4"/>
  <c r="S12" i="4" s="1"/>
  <c r="T15" i="4"/>
  <c r="U15" i="4"/>
  <c r="V15" i="4"/>
  <c r="W15" i="4"/>
  <c r="W12" i="4" s="1"/>
  <c r="X15" i="4"/>
  <c r="X12" i="4" s="1"/>
  <c r="X25" i="4" s="1"/>
  <c r="X28" i="4" s="1"/>
  <c r="X18" i="4" s="1"/>
  <c r="Y15" i="4"/>
  <c r="Y12" i="4" s="1"/>
  <c r="Y25" i="4" s="1"/>
  <c r="Y28" i="4" s="1"/>
  <c r="Y18" i="4" s="1"/>
  <c r="Z15" i="4"/>
  <c r="AA15" i="4"/>
  <c r="AB15" i="4"/>
  <c r="AC15" i="4"/>
  <c r="AD15" i="4"/>
  <c r="AE15" i="4"/>
  <c r="AE12" i="4" s="1"/>
  <c r="AF15" i="4"/>
  <c r="AG15" i="4"/>
  <c r="AH15" i="4"/>
  <c r="AI15" i="4"/>
  <c r="AI12" i="4" s="1"/>
  <c r="AI25" i="4" s="1"/>
  <c r="AI28" i="4" s="1"/>
  <c r="AI18" i="4" s="1"/>
  <c r="AJ15" i="4"/>
  <c r="AK15" i="4"/>
  <c r="AL15" i="4"/>
  <c r="AM15" i="4"/>
  <c r="AN15" i="4"/>
  <c r="AO15" i="4"/>
  <c r="AP15" i="4"/>
  <c r="AQ15" i="4"/>
  <c r="AR15" i="4"/>
  <c r="Q16" i="4"/>
  <c r="R16" i="4"/>
  <c r="S16" i="4"/>
  <c r="T16" i="4"/>
  <c r="T13" i="4" s="1"/>
  <c r="T26" i="4" s="1"/>
  <c r="U16" i="4"/>
  <c r="V16" i="4"/>
  <c r="W16" i="4"/>
  <c r="X16" i="4"/>
  <c r="Y16" i="4"/>
  <c r="Z16" i="4"/>
  <c r="AA16" i="4"/>
  <c r="AB16" i="4"/>
  <c r="AB13" i="4" s="1"/>
  <c r="AB26" i="4" s="1"/>
  <c r="AC16" i="4"/>
  <c r="AD16" i="4"/>
  <c r="AE16" i="4"/>
  <c r="AF16" i="4"/>
  <c r="AG16" i="4"/>
  <c r="AH16" i="4"/>
  <c r="AI16" i="4"/>
  <c r="AJ16" i="4"/>
  <c r="AK16" i="4"/>
  <c r="AL16" i="4"/>
  <c r="AL13" i="4" s="1"/>
  <c r="AL26" i="4" s="1"/>
  <c r="AM16" i="4"/>
  <c r="AN16" i="4"/>
  <c r="AO16" i="4"/>
  <c r="AP16" i="4"/>
  <c r="AQ16" i="4"/>
  <c r="AR16" i="4"/>
  <c r="Q17" i="4"/>
  <c r="Q14" i="4" s="1"/>
  <c r="Q27" i="4" s="1"/>
  <c r="R17" i="4"/>
  <c r="S17" i="4"/>
  <c r="T17" i="4"/>
  <c r="U17" i="4"/>
  <c r="V17" i="4"/>
  <c r="V14" i="4" s="1"/>
  <c r="W17" i="4"/>
  <c r="W14" i="4" s="1"/>
  <c r="X17" i="4"/>
  <c r="Y17" i="4"/>
  <c r="Z17" i="4"/>
  <c r="AA17" i="4"/>
  <c r="AB17" i="4"/>
  <c r="AC17" i="4"/>
  <c r="AC14" i="4" s="1"/>
  <c r="AC27" i="4" s="1"/>
  <c r="AD17" i="4"/>
  <c r="AE17" i="4"/>
  <c r="AF17" i="4"/>
  <c r="AG17" i="4"/>
  <c r="AH17" i="4"/>
  <c r="AI17" i="4"/>
  <c r="AJ17" i="4"/>
  <c r="AJ14" i="4" s="1"/>
  <c r="AJ27" i="4" s="1"/>
  <c r="AK17" i="4"/>
  <c r="AK14" i="4" s="1"/>
  <c r="AK27" i="4" s="1"/>
  <c r="AL17" i="4"/>
  <c r="AL14" i="4" s="1"/>
  <c r="AM17" i="4"/>
  <c r="AN17" i="4"/>
  <c r="AO17" i="4"/>
  <c r="AO14" i="4" s="1"/>
  <c r="AP17" i="4"/>
  <c r="AQ17" i="4"/>
  <c r="AR17" i="4"/>
  <c r="P17" i="4"/>
  <c r="P16" i="4"/>
  <c r="P15" i="4"/>
  <c r="S25" i="4"/>
  <c r="S28" i="4" s="1"/>
  <c r="S18" i="4" s="1"/>
  <c r="AF13" i="4" l="1"/>
  <c r="AF26" i="4" s="1"/>
  <c r="AQ13" i="4"/>
  <c r="AQ26" i="4" s="1"/>
  <c r="AO13" i="4"/>
  <c r="AO26" i="4" s="1"/>
  <c r="AC13" i="4"/>
  <c r="AC26" i="4" s="1"/>
  <c r="AG14" i="4"/>
  <c r="AG27" i="4" s="1"/>
  <c r="AR14" i="4"/>
  <c r="AR27" i="4" s="1"/>
  <c r="AF14" i="4"/>
  <c r="AF27" i="4" s="1"/>
  <c r="AT28" i="4"/>
  <c r="V12" i="4"/>
  <c r="V25" i="4" s="1"/>
  <c r="V28" i="4" s="1"/>
  <c r="V18" i="4" s="1"/>
  <c r="AS28" i="4"/>
  <c r="AG12" i="4"/>
  <c r="AG25" i="4" s="1"/>
  <c r="AG28" i="4" s="1"/>
  <c r="AG18" i="4" s="1"/>
  <c r="U12" i="4"/>
  <c r="U25" i="4" s="1"/>
  <c r="U28" i="4" s="1"/>
  <c r="U18" i="4" s="1"/>
  <c r="AQ12" i="4"/>
  <c r="AQ25" i="4" s="1"/>
  <c r="AQ28" i="4" s="1"/>
  <c r="AQ18" i="4" s="1"/>
  <c r="W13" i="4"/>
  <c r="W26" i="4" s="1"/>
  <c r="AP12" i="4"/>
  <c r="AP25" i="4" s="1"/>
  <c r="AP28" i="4" s="1"/>
  <c r="AP18" i="4" s="1"/>
  <c r="AD12" i="4"/>
  <c r="AD25" i="4" s="1"/>
  <c r="AD28" i="4" s="1"/>
  <c r="AD18" i="4" s="1"/>
  <c r="V13" i="4"/>
  <c r="V26" i="4" s="1"/>
  <c r="AO12" i="4"/>
  <c r="AO25" i="4" s="1"/>
  <c r="AO28" i="4" s="1"/>
  <c r="AO18" i="4" s="1"/>
  <c r="AC12" i="4"/>
  <c r="AC25" i="4" s="1"/>
  <c r="AC28" i="4" s="1"/>
  <c r="AC18" i="4" s="1"/>
  <c r="AR13" i="4"/>
  <c r="AR26" i="4" s="1"/>
  <c r="AE13" i="4"/>
  <c r="AE26" i="4" s="1"/>
  <c r="AP13" i="4"/>
  <c r="AP26" i="4" s="1"/>
  <c r="AD13" i="4"/>
  <c r="AD26" i="4" s="1"/>
  <c r="U14" i="4"/>
  <c r="U27" i="4" s="1"/>
  <c r="AQ14" i="4"/>
  <c r="AQ27" i="4" s="1"/>
  <c r="AE14" i="4"/>
  <c r="AE27" i="4" s="1"/>
  <c r="AP14" i="4"/>
  <c r="AP27" i="4" s="1"/>
  <c r="AD14" i="4"/>
  <c r="AD27" i="4" s="1"/>
  <c r="R14" i="4"/>
  <c r="R27" i="4" s="1"/>
  <c r="AR12" i="4"/>
  <c r="AR25" i="4" s="1"/>
  <c r="AR28" i="4" s="1"/>
  <c r="AR18" i="4" s="1"/>
  <c r="AF12" i="4"/>
  <c r="AF25" i="4" s="1"/>
  <c r="AF28" i="4" s="1"/>
  <c r="AF18" i="4" s="1"/>
  <c r="AG13" i="4"/>
  <c r="AG26" i="4" s="1"/>
  <c r="U13" i="4"/>
  <c r="U26" i="4" s="1"/>
  <c r="AI13" i="4"/>
  <c r="AI26" i="4" s="1"/>
  <c r="AH13" i="4"/>
  <c r="AH26" i="4" s="1"/>
  <c r="AJ12" i="4"/>
  <c r="AH12" i="4"/>
  <c r="AJ13" i="4"/>
  <c r="AJ26" i="4" s="1"/>
  <c r="AI14" i="4"/>
  <c r="AH14" i="4"/>
  <c r="AL27" i="4"/>
  <c r="AN13" i="4"/>
  <c r="AN26" i="4" s="1"/>
  <c r="AK13" i="4"/>
  <c r="AK26" i="4" s="1"/>
  <c r="AN12" i="4"/>
  <c r="AM12" i="4"/>
  <c r="AL12" i="4"/>
  <c r="AM13" i="4"/>
  <c r="AM26" i="4" s="1"/>
  <c r="AK12" i="4"/>
  <c r="AN14" i="4"/>
  <c r="AN27" i="4" s="1"/>
  <c r="AM14" i="4"/>
  <c r="AA13" i="4"/>
  <c r="AA26" i="4" s="1"/>
  <c r="Z13" i="4"/>
  <c r="Z26" i="4" s="1"/>
  <c r="AB12" i="4"/>
  <c r="AA12" i="4"/>
  <c r="Z12" i="4"/>
  <c r="Y13" i="4"/>
  <c r="Y26" i="4" s="1"/>
  <c r="X13" i="4"/>
  <c r="X26" i="4" s="1"/>
  <c r="AB14" i="4"/>
  <c r="AA14" i="4"/>
  <c r="AA27" i="4" s="1"/>
  <c r="Z14" i="4"/>
  <c r="Y14" i="4"/>
  <c r="X14" i="4"/>
  <c r="Q12" i="4"/>
  <c r="S14" i="4"/>
  <c r="S27" i="4" s="1"/>
  <c r="S13" i="4"/>
  <c r="S26" i="4" s="1"/>
  <c r="R13" i="4"/>
  <c r="R26" i="4" s="1"/>
  <c r="Q13" i="4"/>
  <c r="Q26" i="4" s="1"/>
  <c r="T12" i="4"/>
  <c r="T14" i="4"/>
  <c r="P14" i="4"/>
  <c r="P12" i="4"/>
  <c r="P13" i="4"/>
  <c r="P26" i="4" s="1"/>
  <c r="W25" i="4"/>
  <c r="W28" i="4" s="1"/>
  <c r="W18" i="4" s="1"/>
  <c r="W27" i="4"/>
  <c r="V27" i="4"/>
  <c r="AU28" i="4"/>
  <c r="AE25" i="4"/>
  <c r="AE28" i="4" s="1"/>
  <c r="AE18" i="4" s="1"/>
  <c r="AO27" i="4"/>
  <c r="AH25" i="4" l="1"/>
  <c r="AH28" i="4" s="1"/>
  <c r="AH18" i="4" s="1"/>
  <c r="AJ25" i="4"/>
  <c r="AJ28" i="4" s="1"/>
  <c r="AJ18" i="4" s="1"/>
  <c r="AH27" i="4"/>
  <c r="AI27" i="4"/>
  <c r="AL25" i="4"/>
  <c r="AL28" i="4" s="1"/>
  <c r="AL18" i="4" s="1"/>
  <c r="AN25" i="4"/>
  <c r="AN28" i="4" s="1"/>
  <c r="AN18" i="4" s="1"/>
  <c r="AK25" i="4"/>
  <c r="AK28" i="4" s="1"/>
  <c r="AK18" i="4" s="1"/>
  <c r="AM25" i="4"/>
  <c r="AM28" i="4" s="1"/>
  <c r="AM18" i="4" s="1"/>
  <c r="AM27" i="4"/>
  <c r="AA25" i="4"/>
  <c r="AA28" i="4" s="1"/>
  <c r="AA18" i="4" s="1"/>
  <c r="AB25" i="4"/>
  <c r="AB28" i="4" s="1"/>
  <c r="AB18" i="4" s="1"/>
  <c r="Z25" i="4"/>
  <c r="Z28" i="4" s="1"/>
  <c r="Z18" i="4" s="1"/>
  <c r="Y27" i="4"/>
  <c r="Z27" i="4"/>
  <c r="AB27" i="4"/>
  <c r="X27" i="4"/>
  <c r="T25" i="4"/>
  <c r="T28" i="4" s="1"/>
  <c r="T18" i="4" s="1"/>
  <c r="T27" i="4"/>
  <c r="Q25" i="4"/>
  <c r="Q28" i="4" s="1"/>
  <c r="Q18" i="4" s="1"/>
  <c r="P25" i="4"/>
  <c r="P28" i="4" s="1"/>
  <c r="P18" i="4" s="1"/>
  <c r="P27" i="4"/>
</calcChain>
</file>

<file path=xl/sharedStrings.xml><?xml version="1.0" encoding="utf-8"?>
<sst xmlns="http://schemas.openxmlformats.org/spreadsheetml/2006/main" count="346" uniqueCount="205">
  <si>
    <t>点数</t>
    <rPh sb="0" eb="2">
      <t>テンスウ</t>
    </rPh>
    <phoneticPr fontId="1"/>
  </si>
  <si>
    <t>評価</t>
    <rPh sb="0" eb="2">
      <t>ヒョウカ</t>
    </rPh>
    <phoneticPr fontId="1"/>
  </si>
  <si>
    <t>知識・技能</t>
    <rPh sb="0" eb="2">
      <t>チシキ</t>
    </rPh>
    <rPh sb="3" eb="5">
      <t>ギノウ</t>
    </rPh>
    <phoneticPr fontId="1"/>
  </si>
  <si>
    <t>主体的</t>
    <rPh sb="0" eb="3">
      <t>シュタイテキ</t>
    </rPh>
    <phoneticPr fontId="1"/>
  </si>
  <si>
    <t>A</t>
    <phoneticPr fontId="1"/>
  </si>
  <si>
    <t>B</t>
    <phoneticPr fontId="1"/>
  </si>
  <si>
    <t>段階</t>
    <rPh sb="0" eb="2">
      <t>ダンカイ</t>
    </rPh>
    <phoneticPr fontId="1"/>
  </si>
  <si>
    <t>C</t>
    <phoneticPr fontId="1"/>
  </si>
  <si>
    <t>知：知識・技能　　思：思考・判断・表現　　主：主体的に学習に取り組む態度　</t>
    <rPh sb="0" eb="1">
      <t>チ</t>
    </rPh>
    <rPh sb="2" eb="4">
      <t>チシキ</t>
    </rPh>
    <rPh sb="5" eb="7">
      <t>ギノウ</t>
    </rPh>
    <rPh sb="9" eb="10">
      <t>シ</t>
    </rPh>
    <rPh sb="11" eb="13">
      <t>シコウ</t>
    </rPh>
    <rPh sb="14" eb="16">
      <t>ハンダン</t>
    </rPh>
    <rPh sb="17" eb="19">
      <t>ヒョウゲン</t>
    </rPh>
    <rPh sb="21" eb="22">
      <t>シュ</t>
    </rPh>
    <rPh sb="23" eb="26">
      <t>シュタイテキ</t>
    </rPh>
    <rPh sb="27" eb="29">
      <t>ガクシュウ</t>
    </rPh>
    <rPh sb="30" eb="31">
      <t>ト</t>
    </rPh>
    <rPh sb="32" eb="33">
      <t>ク</t>
    </rPh>
    <rPh sb="34" eb="36">
      <t>タイド</t>
    </rPh>
    <phoneticPr fontId="1"/>
  </si>
  <si>
    <t>井上　湧</t>
  </si>
  <si>
    <t>河岡　士文</t>
  </si>
  <si>
    <t>鈴木　輔</t>
  </si>
  <si>
    <t>平田　政斗羅</t>
  </si>
  <si>
    <t>渡邉　晴希</t>
  </si>
  <si>
    <t>畑中　健</t>
  </si>
  <si>
    <t>三木　慎太郎</t>
  </si>
  <si>
    <t>山本　陽織</t>
  </si>
  <si>
    <t>入江　遥輝</t>
  </si>
  <si>
    <t>清水　颯太</t>
  </si>
  <si>
    <t>首藤　直紀</t>
  </si>
  <si>
    <t>助川　拓飛</t>
  </si>
  <si>
    <t>鈴木　亮太</t>
  </si>
  <si>
    <t>伊丹　遥琉</t>
  </si>
  <si>
    <t>榎本　翼</t>
  </si>
  <si>
    <t>清水　千夏子</t>
  </si>
  <si>
    <t>仁籐　成生</t>
  </si>
  <si>
    <t>松永　颯太</t>
  </si>
  <si>
    <t>曽木　千陽</t>
  </si>
  <si>
    <t>宮野　優里</t>
  </si>
  <si>
    <t>山本　誠人</t>
  </si>
  <si>
    <t>井沢　颯汰</t>
  </si>
  <si>
    <t>泉　太陽</t>
  </si>
  <si>
    <t>染谷　琉唯</t>
  </si>
  <si>
    <t>惣万　純</t>
  </si>
  <si>
    <t>田中　凛人</t>
  </si>
  <si>
    <t>中根　陽輝</t>
  </si>
  <si>
    <t>谷津　陽斗</t>
  </si>
  <si>
    <t>評価項目</t>
    <rPh sb="0" eb="2">
      <t>ヒョウカ</t>
    </rPh>
    <rPh sb="2" eb="4">
      <t>コウモク</t>
    </rPh>
    <phoneticPr fontId="1"/>
  </si>
  <si>
    <t>評価点</t>
  </si>
  <si>
    <t>自己評価点</t>
    <rPh sb="0" eb="2">
      <t>ジコ</t>
    </rPh>
    <rPh sb="2" eb="5">
      <t>ヒョウカテン</t>
    </rPh>
    <phoneticPr fontId="1"/>
  </si>
  <si>
    <t>＊</t>
  </si>
  <si>
    <t>A</t>
  </si>
  <si>
    <t>B</t>
  </si>
  <si>
    <t>C</t>
  </si>
  <si>
    <t>D</t>
  </si>
  <si>
    <t>E</t>
  </si>
  <si>
    <t>F</t>
  </si>
  <si>
    <t>G</t>
  </si>
  <si>
    <t>テーマ設定</t>
    <rPh sb="3" eb="5">
      <t>セッテイ</t>
    </rPh>
    <phoneticPr fontId="1"/>
  </si>
  <si>
    <t>文献調査</t>
    <rPh sb="0" eb="4">
      <t>ブンケンチョウサ</t>
    </rPh>
    <phoneticPr fontId="1"/>
  </si>
  <si>
    <t>□</t>
  </si>
  <si>
    <t>研究テーマに必要な文献（先行研究）を５件以上調べており、研究に必要な情報を十分に収集している。</t>
    <rPh sb="0" eb="2">
      <t>ケンキュウ</t>
    </rPh>
    <rPh sb="6" eb="8">
      <t>ヒツヨウ</t>
    </rPh>
    <rPh sb="9" eb="11">
      <t>ブンケン</t>
    </rPh>
    <rPh sb="12" eb="16">
      <t>センコウケンキュウ</t>
    </rPh>
    <rPh sb="19" eb="20">
      <t>ケン</t>
    </rPh>
    <rPh sb="20" eb="22">
      <t>イジョウ</t>
    </rPh>
    <rPh sb="22" eb="23">
      <t>シラ</t>
    </rPh>
    <rPh sb="28" eb="30">
      <t>ケンキュウ</t>
    </rPh>
    <rPh sb="31" eb="33">
      <t>ヒツヨウ</t>
    </rPh>
    <rPh sb="34" eb="36">
      <t>ジョウホウ</t>
    </rPh>
    <rPh sb="37" eb="39">
      <t>ジュウブン</t>
    </rPh>
    <rPh sb="40" eb="42">
      <t>シュウシュウ</t>
    </rPh>
    <phoneticPr fontId="1"/>
  </si>
  <si>
    <t>研究テーマに関する文献（先行研究）を３件以上調べており、研究遂行に有益な情報を入手している。</t>
    <rPh sb="0" eb="2">
      <t>ケンキュウ</t>
    </rPh>
    <rPh sb="6" eb="7">
      <t>カン</t>
    </rPh>
    <rPh sb="9" eb="11">
      <t>ブンケン</t>
    </rPh>
    <rPh sb="12" eb="16">
      <t>センコウケンキュウ</t>
    </rPh>
    <rPh sb="19" eb="20">
      <t>ケン</t>
    </rPh>
    <rPh sb="20" eb="22">
      <t>イジョウ</t>
    </rPh>
    <rPh sb="22" eb="23">
      <t>シラ</t>
    </rPh>
    <rPh sb="28" eb="32">
      <t>ケンキュウスイコウ</t>
    </rPh>
    <rPh sb="33" eb="35">
      <t>ユウエキ</t>
    </rPh>
    <rPh sb="36" eb="38">
      <t>ジョウホウ</t>
    </rPh>
    <rPh sb="39" eb="41">
      <t>ニュウシュ</t>
    </rPh>
    <phoneticPr fontId="1"/>
  </si>
  <si>
    <t>研究テーマに関する文献（先行研究）を調べている。</t>
    <phoneticPr fontId="1"/>
  </si>
  <si>
    <t>研究テーマに関する文献（先行研究）を調べていない</t>
    <rPh sb="0" eb="2">
      <t>ケンキュウ</t>
    </rPh>
    <rPh sb="6" eb="7">
      <t>カン</t>
    </rPh>
    <rPh sb="9" eb="11">
      <t>ブンケン</t>
    </rPh>
    <rPh sb="12" eb="16">
      <t>センコウケンキュウ</t>
    </rPh>
    <rPh sb="18" eb="19">
      <t>シラ</t>
    </rPh>
    <phoneticPr fontId="1"/>
  </si>
  <si>
    <t>知　主</t>
    <rPh sb="0" eb="1">
      <t>チ</t>
    </rPh>
    <rPh sb="2" eb="3">
      <t>シュ</t>
    </rPh>
    <phoneticPr fontId="1"/>
  </si>
  <si>
    <t>リサーチ
クエスチョン
（研究課題）</t>
    <rPh sb="13" eb="15">
      <t>ケンキュウ</t>
    </rPh>
    <rPh sb="15" eb="17">
      <t>カダイ</t>
    </rPh>
    <phoneticPr fontId="1"/>
  </si>
  <si>
    <t>□</t>
    <phoneticPr fontId="1"/>
  </si>
  <si>
    <t>リサーチクエスチョンは具体的で、検証は十分可能である。また、発展性があるなど、社会的評価も期待できる。</t>
    <rPh sb="11" eb="14">
      <t>グタイテキ</t>
    </rPh>
    <rPh sb="16" eb="18">
      <t>ケンショウ</t>
    </rPh>
    <rPh sb="19" eb="23">
      <t>ジュウブンカノウ</t>
    </rPh>
    <rPh sb="30" eb="33">
      <t>ハッテンセイ</t>
    </rPh>
    <rPh sb="39" eb="42">
      <t>シャカイテキ</t>
    </rPh>
    <rPh sb="42" eb="44">
      <t>ヒョウカ</t>
    </rPh>
    <rPh sb="45" eb="47">
      <t>キタイ</t>
    </rPh>
    <phoneticPr fontId="1"/>
  </si>
  <si>
    <t>リサーチクエスチョンは具体的で、検証は十分可能である。</t>
    <rPh sb="11" eb="14">
      <t>グタイテキ</t>
    </rPh>
    <rPh sb="16" eb="18">
      <t>ケンショウ</t>
    </rPh>
    <rPh sb="19" eb="23">
      <t>ジュウブンカノウ</t>
    </rPh>
    <phoneticPr fontId="1"/>
  </si>
  <si>
    <t>研究テーマは具体的だが、検証の可能性に疑問がある。</t>
    <rPh sb="0" eb="2">
      <t>ケンキュウ</t>
    </rPh>
    <rPh sb="6" eb="9">
      <t>グタイテキ</t>
    </rPh>
    <rPh sb="12" eb="14">
      <t>ケンショウ</t>
    </rPh>
    <rPh sb="15" eb="18">
      <t>カノウセイ</t>
    </rPh>
    <rPh sb="19" eb="21">
      <t>ギモン</t>
    </rPh>
    <phoneticPr fontId="1"/>
  </si>
  <si>
    <t>研究テーマが大きすぎる、研究テーマがはっきりしない、研究方法の実現可能性が低い等、テーマの検証が困難である。</t>
    <rPh sb="0" eb="2">
      <t>ケンキュウ</t>
    </rPh>
    <rPh sb="6" eb="7">
      <t>オオ</t>
    </rPh>
    <rPh sb="12" eb="14">
      <t>ケンキュウ</t>
    </rPh>
    <rPh sb="26" eb="30">
      <t>ケンキュウホウホウ</t>
    </rPh>
    <rPh sb="31" eb="36">
      <t>ジツゲンカノウセイ</t>
    </rPh>
    <rPh sb="37" eb="38">
      <t>ヒク</t>
    </rPh>
    <rPh sb="39" eb="40">
      <t>ナド</t>
    </rPh>
    <rPh sb="45" eb="47">
      <t>ケンショウ</t>
    </rPh>
    <rPh sb="48" eb="50">
      <t>コンナン</t>
    </rPh>
    <phoneticPr fontId="1"/>
  </si>
  <si>
    <t xml:space="preserve">知 思 </t>
    <rPh sb="0" eb="1">
      <t>チ</t>
    </rPh>
    <rPh sb="2" eb="3">
      <t>シ</t>
    </rPh>
    <phoneticPr fontId="1"/>
  </si>
  <si>
    <t>研究手法
計画</t>
    <rPh sb="0" eb="4">
      <t>ケンキュウシュホウ</t>
    </rPh>
    <rPh sb="5" eb="7">
      <t>ケイカク</t>
    </rPh>
    <phoneticPr fontId="1"/>
  </si>
  <si>
    <t>外部機関との連携等、様々な方法を検討したうえで、研究目的を達成するための最適な研究手法、計画が具体的に考えられている。</t>
    <rPh sb="0" eb="2">
      <t>ガイブ</t>
    </rPh>
    <rPh sb="2" eb="4">
      <t>キカン</t>
    </rPh>
    <rPh sb="6" eb="8">
      <t>レンケイ</t>
    </rPh>
    <rPh sb="8" eb="9">
      <t>ナド</t>
    </rPh>
    <rPh sb="10" eb="12">
      <t>サマザマ</t>
    </rPh>
    <rPh sb="13" eb="15">
      <t>ホウホウ</t>
    </rPh>
    <rPh sb="16" eb="18">
      <t>ケントウ</t>
    </rPh>
    <rPh sb="36" eb="38">
      <t>サイテキ</t>
    </rPh>
    <phoneticPr fontId="1"/>
  </si>
  <si>
    <t>研究目的を達成するための現実的な研究手法、計画が具体的に考えられている。</t>
    <rPh sb="0" eb="4">
      <t>ケンキュウモクテキ</t>
    </rPh>
    <rPh sb="5" eb="7">
      <t>タッセイ</t>
    </rPh>
    <rPh sb="12" eb="15">
      <t>ゲンジツテキ</t>
    </rPh>
    <rPh sb="16" eb="20">
      <t>ケンキュウシュホウ</t>
    </rPh>
    <rPh sb="21" eb="23">
      <t>ケイカク</t>
    </rPh>
    <rPh sb="24" eb="27">
      <t>グタイテキ</t>
    </rPh>
    <rPh sb="28" eb="29">
      <t>カンガ</t>
    </rPh>
    <phoneticPr fontId="1"/>
  </si>
  <si>
    <t>研究目的を達成するための現実的な研究手法は具体的に考えられているが、計画がはっきりしていない。</t>
    <rPh sb="0" eb="4">
      <t>ケンキュウモクテキ</t>
    </rPh>
    <rPh sb="5" eb="7">
      <t>タッセイ</t>
    </rPh>
    <rPh sb="12" eb="15">
      <t>ゲンジツテキ</t>
    </rPh>
    <rPh sb="16" eb="20">
      <t>ケンキュウシュホウ</t>
    </rPh>
    <rPh sb="21" eb="24">
      <t>グタイテキ</t>
    </rPh>
    <rPh sb="25" eb="26">
      <t>カンガ</t>
    </rPh>
    <rPh sb="34" eb="36">
      <t>ケイカク</t>
    </rPh>
    <phoneticPr fontId="1"/>
  </si>
  <si>
    <t>研究目的を達成するための現実的な研究手法が、具体的に考えられていない。</t>
    <rPh sb="0" eb="4">
      <t>ケンキュウモクテキ</t>
    </rPh>
    <rPh sb="5" eb="7">
      <t>タッセイ</t>
    </rPh>
    <rPh sb="12" eb="15">
      <t>ゲンジツテキ</t>
    </rPh>
    <rPh sb="16" eb="20">
      <t>ケンキュウシュホウ</t>
    </rPh>
    <rPh sb="22" eb="25">
      <t>グタイテキ</t>
    </rPh>
    <rPh sb="26" eb="27">
      <t>カンガ</t>
    </rPh>
    <phoneticPr fontId="1"/>
  </si>
  <si>
    <t>知　思</t>
    <rPh sb="0" eb="1">
      <t>チ</t>
    </rPh>
    <rPh sb="2" eb="3">
      <t>シ</t>
    </rPh>
    <phoneticPr fontId="1"/>
  </si>
  <si>
    <t>活動</t>
    <rPh sb="0" eb="2">
      <t>カツドウ</t>
    </rPh>
    <phoneticPr fontId="1"/>
  </si>
  <si>
    <t>記録</t>
    <rPh sb="0" eb="2">
      <t>キロク</t>
    </rPh>
    <phoneticPr fontId="1"/>
  </si>
  <si>
    <t>各回の活動について、他者が見て再現できるように具体的な、記録が残されている。</t>
    <rPh sb="0" eb="2">
      <t>カクカイ</t>
    </rPh>
    <rPh sb="3" eb="5">
      <t>カツドウ</t>
    </rPh>
    <rPh sb="10" eb="12">
      <t>タシャ</t>
    </rPh>
    <rPh sb="13" eb="14">
      <t>ミ</t>
    </rPh>
    <rPh sb="15" eb="17">
      <t>サイゲン</t>
    </rPh>
    <rPh sb="23" eb="26">
      <t>グタイテキ</t>
    </rPh>
    <rPh sb="28" eb="30">
      <t>キロク</t>
    </rPh>
    <rPh sb="31" eb="32">
      <t>ノコ</t>
    </rPh>
    <phoneticPr fontId="1"/>
  </si>
  <si>
    <t>各回の活動について、記録が残されている。</t>
    <rPh sb="0" eb="2">
      <t>カクカイ</t>
    </rPh>
    <rPh sb="3" eb="5">
      <t>カツドウ</t>
    </rPh>
    <rPh sb="10" eb="12">
      <t>キロク</t>
    </rPh>
    <rPh sb="13" eb="14">
      <t>ノコ</t>
    </rPh>
    <phoneticPr fontId="1"/>
  </si>
  <si>
    <t>各回の活動について記録が残されいるが、十分でない。</t>
    <rPh sb="0" eb="2">
      <t>カクカイ</t>
    </rPh>
    <rPh sb="3" eb="5">
      <t>カツドウ</t>
    </rPh>
    <rPh sb="9" eb="11">
      <t>キロク</t>
    </rPh>
    <rPh sb="12" eb="13">
      <t>ノコ</t>
    </rPh>
    <rPh sb="19" eb="21">
      <t>ジュウブン</t>
    </rPh>
    <phoneticPr fontId="1"/>
  </si>
  <si>
    <t>記録が残っていない活動がある。</t>
    <rPh sb="0" eb="2">
      <t>キロク</t>
    </rPh>
    <rPh sb="3" eb="4">
      <t>ノコ</t>
    </rPh>
    <rPh sb="9" eb="11">
      <t>カツドウ</t>
    </rPh>
    <phoneticPr fontId="1"/>
  </si>
  <si>
    <t>思 主</t>
    <rPh sb="0" eb="1">
      <t>シ</t>
    </rPh>
    <rPh sb="2" eb="3">
      <t>シュ</t>
    </rPh>
    <phoneticPr fontId="1"/>
  </si>
  <si>
    <t>研究活動</t>
    <rPh sb="0" eb="2">
      <t>ケンキュウ</t>
    </rPh>
    <rPh sb="2" eb="4">
      <t>カツドウ</t>
    </rPh>
    <phoneticPr fontId="1"/>
  </si>
  <si>
    <t>自分の役割を果たすとともに、新たに発生した事案に対応する、他者のフォローをする等、活動に特に貢献している。</t>
    <rPh sb="0" eb="2">
      <t>ジブン</t>
    </rPh>
    <rPh sb="3" eb="5">
      <t>ヤクワリ</t>
    </rPh>
    <rPh sb="6" eb="7">
      <t>ハ</t>
    </rPh>
    <rPh sb="14" eb="15">
      <t>アラ</t>
    </rPh>
    <rPh sb="17" eb="19">
      <t>ハッセイ</t>
    </rPh>
    <rPh sb="21" eb="23">
      <t>ジアン</t>
    </rPh>
    <rPh sb="24" eb="26">
      <t>タイオウ</t>
    </rPh>
    <rPh sb="29" eb="31">
      <t>タシャ</t>
    </rPh>
    <rPh sb="39" eb="40">
      <t>ナド</t>
    </rPh>
    <rPh sb="41" eb="43">
      <t>カツドウ</t>
    </rPh>
    <rPh sb="44" eb="45">
      <t>トク</t>
    </rPh>
    <rPh sb="46" eb="48">
      <t>コウケン</t>
    </rPh>
    <phoneticPr fontId="1"/>
  </si>
  <si>
    <t>自分の役割を十分に果たし、積極的に活動に参加している。</t>
    <rPh sb="0" eb="2">
      <t>ジブン</t>
    </rPh>
    <rPh sb="3" eb="5">
      <t>ヤクワリ</t>
    </rPh>
    <rPh sb="6" eb="8">
      <t>ジュウブン</t>
    </rPh>
    <rPh sb="9" eb="10">
      <t>ハ</t>
    </rPh>
    <rPh sb="13" eb="16">
      <t>セッキョクテキ</t>
    </rPh>
    <rPh sb="17" eb="19">
      <t>カツドウ</t>
    </rPh>
    <rPh sb="20" eb="22">
      <t>サンカ</t>
    </rPh>
    <phoneticPr fontId="1"/>
  </si>
  <si>
    <t>自分の役割を果たそうとしているが不十分な部分がある。</t>
    <rPh sb="0" eb="2">
      <t>ジブン</t>
    </rPh>
    <rPh sb="3" eb="5">
      <t>ヤクワリ</t>
    </rPh>
    <rPh sb="6" eb="7">
      <t>ハ</t>
    </rPh>
    <rPh sb="16" eb="19">
      <t>フジュウブン</t>
    </rPh>
    <rPh sb="20" eb="22">
      <t>ブブン</t>
    </rPh>
    <phoneticPr fontId="1"/>
  </si>
  <si>
    <t>自分の役割を果たしていない。</t>
    <rPh sb="0" eb="2">
      <t>ジブン</t>
    </rPh>
    <rPh sb="3" eb="5">
      <t>ヤクワリ</t>
    </rPh>
    <rPh sb="6" eb="7">
      <t>ハ</t>
    </rPh>
    <phoneticPr fontId="1"/>
  </si>
  <si>
    <t>主</t>
    <rPh sb="0" eb="1">
      <t>シュ</t>
    </rPh>
    <phoneticPr fontId="1"/>
  </si>
  <si>
    <t>グループ討議</t>
    <rPh sb="4" eb="6">
      <t>トウギ</t>
    </rPh>
    <phoneticPr fontId="1"/>
  </si>
  <si>
    <t>他者の話を理解したうえで、根拠をもとに自分の考えを述べることができている。また、討議をまとめるための行動ができている。</t>
    <rPh sb="0" eb="2">
      <t>タシャ</t>
    </rPh>
    <rPh sb="3" eb="4">
      <t>ハナシ</t>
    </rPh>
    <rPh sb="5" eb="7">
      <t>リカイ</t>
    </rPh>
    <rPh sb="13" eb="15">
      <t>コンキョ</t>
    </rPh>
    <rPh sb="19" eb="21">
      <t>ジブン</t>
    </rPh>
    <rPh sb="22" eb="23">
      <t>カンガ</t>
    </rPh>
    <rPh sb="25" eb="26">
      <t>ノ</t>
    </rPh>
    <rPh sb="40" eb="42">
      <t>トウギ</t>
    </rPh>
    <rPh sb="50" eb="52">
      <t>コウドウ</t>
    </rPh>
    <phoneticPr fontId="1"/>
  </si>
  <si>
    <t>他者の話を理解したうえで、根拠をもとに自分の考えを述べることができている。</t>
    <rPh sb="0" eb="2">
      <t>タシャ</t>
    </rPh>
    <rPh sb="3" eb="4">
      <t>ハナシ</t>
    </rPh>
    <rPh sb="5" eb="7">
      <t>リカイ</t>
    </rPh>
    <rPh sb="13" eb="15">
      <t>コンキョ</t>
    </rPh>
    <rPh sb="19" eb="21">
      <t>ジブン</t>
    </rPh>
    <rPh sb="22" eb="23">
      <t>カンガ</t>
    </rPh>
    <rPh sb="25" eb="26">
      <t>ノ</t>
    </rPh>
    <phoneticPr fontId="1"/>
  </si>
  <si>
    <t>他者の話を理解できているが、根拠をもとに自分の考えを述べることができていない。</t>
    <rPh sb="0" eb="2">
      <t>タシャ</t>
    </rPh>
    <rPh sb="3" eb="4">
      <t>ハナシ</t>
    </rPh>
    <rPh sb="5" eb="7">
      <t>リカイ</t>
    </rPh>
    <rPh sb="14" eb="16">
      <t>コンキョ</t>
    </rPh>
    <rPh sb="20" eb="22">
      <t>ジブン</t>
    </rPh>
    <rPh sb="23" eb="24">
      <t>カンガ</t>
    </rPh>
    <rPh sb="26" eb="27">
      <t>ノ</t>
    </rPh>
    <phoneticPr fontId="1"/>
  </si>
  <si>
    <t>他者の話をよく理解できず、根拠をもとに自分の考えを述べられていない。</t>
    <rPh sb="0" eb="2">
      <t>タシャ</t>
    </rPh>
    <rPh sb="3" eb="4">
      <t>ハナシ</t>
    </rPh>
    <rPh sb="7" eb="9">
      <t>リカイ</t>
    </rPh>
    <rPh sb="13" eb="15">
      <t>コンキョ</t>
    </rPh>
    <rPh sb="19" eb="21">
      <t>ジブン</t>
    </rPh>
    <rPh sb="22" eb="23">
      <t>カンガ</t>
    </rPh>
    <rPh sb="25" eb="26">
      <t>ノ</t>
    </rPh>
    <phoneticPr fontId="1"/>
  </si>
  <si>
    <t>発表</t>
    <rPh sb="0" eb="2">
      <t>ハッピョウ</t>
    </rPh>
    <phoneticPr fontId="1"/>
  </si>
  <si>
    <t>班の討議内容を、わかりやすく伝えることができ、質疑にも適切に答えることができた。</t>
    <rPh sb="0" eb="1">
      <t>ハン</t>
    </rPh>
    <rPh sb="2" eb="6">
      <t>トウギナイヨウ</t>
    </rPh>
    <rPh sb="14" eb="15">
      <t>ツタ</t>
    </rPh>
    <rPh sb="23" eb="25">
      <t>シツギ</t>
    </rPh>
    <rPh sb="27" eb="29">
      <t>テキセツ</t>
    </rPh>
    <rPh sb="30" eb="31">
      <t>コタ</t>
    </rPh>
    <phoneticPr fontId="1"/>
  </si>
  <si>
    <t>班の討議内容を、わかりやすく伝えることができた。</t>
    <rPh sb="0" eb="1">
      <t>ハン</t>
    </rPh>
    <rPh sb="2" eb="6">
      <t>トウギナイヨウ</t>
    </rPh>
    <rPh sb="14" eb="15">
      <t>ツタ</t>
    </rPh>
    <phoneticPr fontId="1"/>
  </si>
  <si>
    <t>発表の準備はできていたが、伝えようとしていることが伝わらなかった。</t>
    <rPh sb="0" eb="2">
      <t>ハッピョウ</t>
    </rPh>
    <rPh sb="3" eb="5">
      <t>ジュンビ</t>
    </rPh>
    <rPh sb="13" eb="14">
      <t>ツタ</t>
    </rPh>
    <rPh sb="25" eb="26">
      <t>ツタ</t>
    </rPh>
    <phoneticPr fontId="1"/>
  </si>
  <si>
    <t>発表の準備が不十分で、伝えようとしていることが伝わらなかった。</t>
    <rPh sb="0" eb="2">
      <t>ハッピョウ</t>
    </rPh>
    <rPh sb="3" eb="5">
      <t>ジュンビ</t>
    </rPh>
    <rPh sb="6" eb="9">
      <t>フジュウブン</t>
    </rPh>
    <rPh sb="11" eb="12">
      <t>ツタ</t>
    </rPh>
    <rPh sb="23" eb="24">
      <t>ツタ</t>
    </rPh>
    <phoneticPr fontId="1"/>
  </si>
  <si>
    <t>知　思　主</t>
    <rPh sb="0" eb="1">
      <t>チ</t>
    </rPh>
    <rPh sb="2" eb="3">
      <t>シ</t>
    </rPh>
    <rPh sb="4" eb="5">
      <t>シュ</t>
    </rPh>
    <phoneticPr fontId="1"/>
  </si>
  <si>
    <t>思考</t>
    <rPh sb="0" eb="2">
      <t>シコウ</t>
    </rPh>
    <phoneticPr fontId="1"/>
  </si>
  <si>
    <t>2年3組</t>
    <rPh sb="1" eb="2">
      <t>ネン</t>
    </rPh>
    <rPh sb="3" eb="4">
      <t>クミ</t>
    </rPh>
    <phoneticPr fontId="1"/>
  </si>
  <si>
    <t xml:space="preserve">   　 番</t>
    <rPh sb="5" eb="6">
      <t>バン</t>
    </rPh>
    <phoneticPr fontId="1"/>
  </si>
  <si>
    <t>班</t>
    <rPh sb="0" eb="1">
      <t>ハン</t>
    </rPh>
    <phoneticPr fontId="1"/>
  </si>
  <si>
    <t>氏名</t>
    <rPh sb="0" eb="2">
      <t>シメイ</t>
    </rPh>
    <phoneticPr fontId="1"/>
  </si>
  <si>
    <t>SS理数探究II　ルーブリック　評価表　（２学期）</t>
    <rPh sb="4" eb="6">
      <t>タンキュウ</t>
    </rPh>
    <rPh sb="16" eb="18">
      <t>ヒョウカ</t>
    </rPh>
    <rPh sb="18" eb="19">
      <t>ヒョウ</t>
    </rPh>
    <rPh sb="22" eb="24">
      <t>ガッキ</t>
    </rPh>
    <phoneticPr fontId="1"/>
  </si>
  <si>
    <t>評価点</t>
    <rPh sb="0" eb="2">
      <t>ヒョウカ</t>
    </rPh>
    <rPh sb="2" eb="3">
      <t>テン</t>
    </rPh>
    <phoneticPr fontId="1"/>
  </si>
  <si>
    <t>＊</t>
    <phoneticPr fontId="1"/>
  </si>
  <si>
    <t>F</t>
    <phoneticPr fontId="1"/>
  </si>
  <si>
    <t>基礎知識</t>
    <rPh sb="0" eb="2">
      <t>キソ</t>
    </rPh>
    <rPh sb="2" eb="4">
      <t>チシキ</t>
    </rPh>
    <phoneticPr fontId="1"/>
  </si>
  <si>
    <t>研究テーマについての事象や現象についての基礎・原理を理解している。</t>
    <phoneticPr fontId="1"/>
  </si>
  <si>
    <t>大学レベルの内容等も含め、基礎となる知識や原理を十分に理解している。</t>
    <rPh sb="0" eb="2">
      <t>ダイガク</t>
    </rPh>
    <rPh sb="6" eb="8">
      <t>ナイヨウ</t>
    </rPh>
    <rPh sb="8" eb="9">
      <t>トウ</t>
    </rPh>
    <rPh sb="10" eb="11">
      <t>フク</t>
    </rPh>
    <rPh sb="13" eb="15">
      <t>キソ</t>
    </rPh>
    <rPh sb="18" eb="20">
      <t>チシキ</t>
    </rPh>
    <rPh sb="21" eb="23">
      <t>ゲンリ</t>
    </rPh>
    <rPh sb="24" eb="26">
      <t>ジュウブン</t>
    </rPh>
    <rPh sb="27" eb="29">
      <t>リカイ</t>
    </rPh>
    <phoneticPr fontId="1"/>
  </si>
  <si>
    <t>文献・Webのみならず、教員とも議論して基礎知識を理解している。</t>
    <rPh sb="0" eb="2">
      <t>ブンケン</t>
    </rPh>
    <rPh sb="12" eb="14">
      <t>キョウイン</t>
    </rPh>
    <rPh sb="16" eb="18">
      <t>ギロン</t>
    </rPh>
    <rPh sb="20" eb="22">
      <t>キソ</t>
    </rPh>
    <rPh sb="22" eb="24">
      <t>チシキ</t>
    </rPh>
    <rPh sb="25" eb="27">
      <t>リカイ</t>
    </rPh>
    <phoneticPr fontId="1"/>
  </si>
  <si>
    <t>教科書やWebを活用し、自ら知識を得ている</t>
    <rPh sb="0" eb="3">
      <t>キョウカショ</t>
    </rPh>
    <rPh sb="8" eb="10">
      <t>カツヨウ</t>
    </rPh>
    <rPh sb="12" eb="13">
      <t>ミズカ</t>
    </rPh>
    <rPh sb="14" eb="16">
      <t>チシキ</t>
    </rPh>
    <rPh sb="17" eb="18">
      <t>エ</t>
    </rPh>
    <phoneticPr fontId="1"/>
  </si>
  <si>
    <t>中学校レベルの知識を持っている</t>
    <rPh sb="0" eb="3">
      <t>チュウガッコウ</t>
    </rPh>
    <rPh sb="7" eb="9">
      <t>チシキ</t>
    </rPh>
    <rPh sb="10" eb="11">
      <t>モ</t>
    </rPh>
    <phoneticPr fontId="1"/>
  </si>
  <si>
    <t>知</t>
    <rPh sb="0" eb="1">
      <t>チ</t>
    </rPh>
    <phoneticPr fontId="1"/>
  </si>
  <si>
    <t>文献調査</t>
    <rPh sb="0" eb="2">
      <t>ブンケン</t>
    </rPh>
    <rPh sb="2" eb="4">
      <t>チョウサ</t>
    </rPh>
    <phoneticPr fontId="1"/>
  </si>
  <si>
    <t>先行研究を文献・論文・Web等を通して十分調査し、必要な情報を得ているとともに、自分たちの研究の新規性、独自性を認識できている。</t>
    <rPh sb="0" eb="2">
      <t>センコウ</t>
    </rPh>
    <rPh sb="2" eb="4">
      <t>ケンキュウ</t>
    </rPh>
    <rPh sb="5" eb="7">
      <t>ブンケン</t>
    </rPh>
    <rPh sb="8" eb="10">
      <t>ロンブン</t>
    </rPh>
    <rPh sb="14" eb="15">
      <t>トウ</t>
    </rPh>
    <rPh sb="16" eb="17">
      <t>トオ</t>
    </rPh>
    <rPh sb="19" eb="21">
      <t>ジュウブン</t>
    </rPh>
    <rPh sb="21" eb="23">
      <t>チョウサ</t>
    </rPh>
    <rPh sb="25" eb="27">
      <t>ヒツヨウ</t>
    </rPh>
    <rPh sb="28" eb="30">
      <t>ジョウホウ</t>
    </rPh>
    <rPh sb="31" eb="32">
      <t>エ</t>
    </rPh>
    <rPh sb="40" eb="42">
      <t>ジブン</t>
    </rPh>
    <rPh sb="45" eb="47">
      <t>ケンキュウ</t>
    </rPh>
    <rPh sb="48" eb="51">
      <t>シンキセイ</t>
    </rPh>
    <rPh sb="52" eb="55">
      <t>ドクジセイ</t>
    </rPh>
    <rPh sb="56" eb="58">
      <t>ニンシキ</t>
    </rPh>
    <phoneticPr fontId="1"/>
  </si>
  <si>
    <r>
      <t>英文も含む学術論文について</t>
    </r>
    <r>
      <rPr>
        <b/>
        <sz val="14"/>
        <color theme="1"/>
        <rFont val="游ゴシック"/>
        <family val="3"/>
        <charset val="128"/>
        <scheme val="minor"/>
      </rPr>
      <t>調査</t>
    </r>
    <r>
      <rPr>
        <sz val="14"/>
        <color theme="1"/>
        <rFont val="游ゴシック"/>
        <family val="3"/>
        <charset val="128"/>
        <scheme val="minor"/>
      </rPr>
      <t>したうえで、研究の新規性、独自性を見いだせている。</t>
    </r>
    <rPh sb="0" eb="2">
      <t>エイブン</t>
    </rPh>
    <rPh sb="3" eb="4">
      <t>フク</t>
    </rPh>
    <rPh sb="5" eb="7">
      <t>ガクジュツ</t>
    </rPh>
    <rPh sb="7" eb="9">
      <t>ロンブン</t>
    </rPh>
    <rPh sb="13" eb="15">
      <t>チョウサ</t>
    </rPh>
    <rPh sb="21" eb="23">
      <t>ケンキュウ</t>
    </rPh>
    <rPh sb="24" eb="27">
      <t>シンキセイ</t>
    </rPh>
    <rPh sb="28" eb="31">
      <t>ドクジセイ</t>
    </rPh>
    <rPh sb="32" eb="33">
      <t>ミ</t>
    </rPh>
    <phoneticPr fontId="1"/>
  </si>
  <si>
    <t>学術論文も含めて調査し、自分たちの研究の位置づけを理解できている。</t>
    <rPh sb="0" eb="2">
      <t>ガクジュツ</t>
    </rPh>
    <rPh sb="2" eb="4">
      <t>ロンブン</t>
    </rPh>
    <rPh sb="5" eb="6">
      <t>フク</t>
    </rPh>
    <rPh sb="8" eb="10">
      <t>チョウサ</t>
    </rPh>
    <rPh sb="12" eb="14">
      <t>ジブン</t>
    </rPh>
    <rPh sb="17" eb="19">
      <t>ケンキュウ</t>
    </rPh>
    <rPh sb="20" eb="22">
      <t>イチ</t>
    </rPh>
    <rPh sb="25" eb="27">
      <t>リカイ</t>
    </rPh>
    <phoneticPr fontId="1"/>
  </si>
  <si>
    <t>論文集やWebを活用して先行研究を調査した。</t>
    <rPh sb="0" eb="2">
      <t>ロンブン</t>
    </rPh>
    <rPh sb="2" eb="3">
      <t>シュウ</t>
    </rPh>
    <rPh sb="8" eb="10">
      <t>カツヨウ</t>
    </rPh>
    <rPh sb="12" eb="14">
      <t>センコウ</t>
    </rPh>
    <rPh sb="14" eb="16">
      <t>ケンキュウ</t>
    </rPh>
    <rPh sb="17" eb="19">
      <t>チョウサ</t>
    </rPh>
    <phoneticPr fontId="1"/>
  </si>
  <si>
    <t>文献調査を行っていない</t>
    <rPh sb="0" eb="2">
      <t>ブンケン</t>
    </rPh>
    <rPh sb="2" eb="4">
      <t>チョウサ</t>
    </rPh>
    <rPh sb="5" eb="6">
      <t>オコナ</t>
    </rPh>
    <phoneticPr fontId="1"/>
  </si>
  <si>
    <t>検証方法</t>
    <rPh sb="0" eb="2">
      <t>ケンショウ</t>
    </rPh>
    <rPh sb="2" eb="4">
      <t>ホウホウ</t>
    </rPh>
    <phoneticPr fontId="1"/>
  </si>
  <si>
    <t>仮説を検証するため、精度・信頼性等を考慮した適切な実験や調査を計画し、それらを根気強く継続して結果を得ることができる。</t>
    <rPh sb="0" eb="2">
      <t>カセツ</t>
    </rPh>
    <rPh sb="3" eb="5">
      <t>ケンショウ</t>
    </rPh>
    <rPh sb="10" eb="12">
      <t>セイド</t>
    </rPh>
    <rPh sb="13" eb="16">
      <t>シンライセイ</t>
    </rPh>
    <rPh sb="16" eb="17">
      <t>トウ</t>
    </rPh>
    <rPh sb="18" eb="20">
      <t>コウリョ</t>
    </rPh>
    <rPh sb="22" eb="24">
      <t>テキセツ</t>
    </rPh>
    <rPh sb="25" eb="27">
      <t>ジッケン</t>
    </rPh>
    <rPh sb="28" eb="30">
      <t>チョウサ</t>
    </rPh>
    <rPh sb="31" eb="33">
      <t>ケイカク</t>
    </rPh>
    <rPh sb="39" eb="41">
      <t>コンキ</t>
    </rPh>
    <rPh sb="41" eb="42">
      <t>ツヨ</t>
    </rPh>
    <rPh sb="43" eb="45">
      <t>ケイゾク</t>
    </rPh>
    <rPh sb="47" eb="49">
      <t>ケッカ</t>
    </rPh>
    <rPh sb="50" eb="51">
      <t>エ</t>
    </rPh>
    <phoneticPr fontId="1"/>
  </si>
  <si>
    <t>仮説を検証するための実験や調査を考え、十分な時間をかけて確実に実行することができた。</t>
    <rPh sb="0" eb="2">
      <t>カセツ</t>
    </rPh>
    <rPh sb="3" eb="5">
      <t>ケンショウ</t>
    </rPh>
    <rPh sb="10" eb="12">
      <t>ジッケン</t>
    </rPh>
    <rPh sb="13" eb="15">
      <t>チョウサ</t>
    </rPh>
    <rPh sb="16" eb="17">
      <t>カンガ</t>
    </rPh>
    <rPh sb="19" eb="21">
      <t>ジュウブン</t>
    </rPh>
    <rPh sb="22" eb="24">
      <t>ジカン</t>
    </rPh>
    <rPh sb="28" eb="30">
      <t>カクジツ</t>
    </rPh>
    <rPh sb="31" eb="33">
      <t>ジッコウ</t>
    </rPh>
    <phoneticPr fontId="1"/>
  </si>
  <si>
    <t>対照実験・条件の設定など精度・信頼性のある実験や調査をすることができた。</t>
    <rPh sb="0" eb="2">
      <t>タイショウ</t>
    </rPh>
    <rPh sb="2" eb="4">
      <t>ジッケン</t>
    </rPh>
    <rPh sb="5" eb="7">
      <t>ジョウケン</t>
    </rPh>
    <rPh sb="8" eb="10">
      <t>セッテイ</t>
    </rPh>
    <rPh sb="12" eb="14">
      <t>セイド</t>
    </rPh>
    <rPh sb="15" eb="18">
      <t>シンライセイ</t>
    </rPh>
    <rPh sb="21" eb="23">
      <t>ジッケン</t>
    </rPh>
    <rPh sb="24" eb="26">
      <t>チョウサ</t>
    </rPh>
    <phoneticPr fontId="1"/>
  </si>
  <si>
    <t>実験や調査を計画し、実行することができた。</t>
    <rPh sb="0" eb="2">
      <t>ジッケン</t>
    </rPh>
    <rPh sb="3" eb="5">
      <t>チョウサ</t>
    </rPh>
    <rPh sb="6" eb="8">
      <t>ケイカク</t>
    </rPh>
    <rPh sb="10" eb="12">
      <t>ジッコウ</t>
    </rPh>
    <phoneticPr fontId="1"/>
  </si>
  <si>
    <t>実験や調査を行った。</t>
    <rPh sb="0" eb="2">
      <t>ジッケン</t>
    </rPh>
    <rPh sb="3" eb="5">
      <t>チョウサ</t>
    </rPh>
    <rPh sb="6" eb="7">
      <t>オコナ</t>
    </rPh>
    <phoneticPr fontId="1"/>
  </si>
  <si>
    <t>知思</t>
    <rPh sb="0" eb="1">
      <t>チ</t>
    </rPh>
    <rPh sb="1" eb="2">
      <t>シ</t>
    </rPh>
    <phoneticPr fontId="1"/>
  </si>
  <si>
    <t>データ処理</t>
    <rPh sb="3" eb="5">
      <t>ショリ</t>
    </rPh>
    <phoneticPr fontId="1"/>
  </si>
  <si>
    <t>実験・調査について十分な回数のデータを取得し、それを適切な方法で解析し変数間の関係を明らかにすることができた。</t>
    <rPh sb="0" eb="2">
      <t>ジッケン</t>
    </rPh>
    <rPh sb="3" eb="5">
      <t>チョウサ</t>
    </rPh>
    <rPh sb="9" eb="11">
      <t>ジュウブン</t>
    </rPh>
    <rPh sb="12" eb="14">
      <t>カイスウ</t>
    </rPh>
    <rPh sb="19" eb="21">
      <t>シュトク</t>
    </rPh>
    <rPh sb="26" eb="28">
      <t>テキセツ</t>
    </rPh>
    <rPh sb="29" eb="31">
      <t>ホウホウ</t>
    </rPh>
    <rPh sb="32" eb="34">
      <t>カイセキ</t>
    </rPh>
    <rPh sb="35" eb="37">
      <t>ヘンスウ</t>
    </rPh>
    <rPh sb="37" eb="38">
      <t>カン</t>
    </rPh>
    <rPh sb="39" eb="41">
      <t>カンケイ</t>
    </rPh>
    <rPh sb="42" eb="43">
      <t>アキ</t>
    </rPh>
    <phoneticPr fontId="1"/>
  </si>
  <si>
    <t>得られた十分な数のデータを統計的手法で適切に処理し、その傾向や関係性を明らかにした。</t>
    <rPh sb="0" eb="1">
      <t>エ</t>
    </rPh>
    <rPh sb="4" eb="6">
      <t>ジュウブン</t>
    </rPh>
    <rPh sb="7" eb="8">
      <t>カズ</t>
    </rPh>
    <rPh sb="13" eb="16">
      <t>トウケイテキ</t>
    </rPh>
    <rPh sb="16" eb="18">
      <t>シュホウ</t>
    </rPh>
    <rPh sb="19" eb="21">
      <t>テキセツ</t>
    </rPh>
    <rPh sb="22" eb="24">
      <t>ショリ</t>
    </rPh>
    <rPh sb="28" eb="30">
      <t>ケイコウ</t>
    </rPh>
    <rPh sb="31" eb="33">
      <t>カンケイ</t>
    </rPh>
    <rPh sb="33" eb="34">
      <t>セイ</t>
    </rPh>
    <rPh sb="35" eb="36">
      <t>アキ</t>
    </rPh>
    <phoneticPr fontId="1"/>
  </si>
  <si>
    <t>得られたデータを的確な方法で図表・グラフ化することができた。</t>
    <rPh sb="0" eb="1">
      <t>エ</t>
    </rPh>
    <rPh sb="8" eb="10">
      <t>テキカク</t>
    </rPh>
    <rPh sb="11" eb="13">
      <t>ホウホウ</t>
    </rPh>
    <rPh sb="14" eb="16">
      <t>ズヒョウ</t>
    </rPh>
    <rPh sb="20" eb="21">
      <t>カ</t>
    </rPh>
    <phoneticPr fontId="1"/>
  </si>
  <si>
    <t>十分な観察・実験・調査により多くのデータを得ることができた。</t>
    <rPh sb="0" eb="2">
      <t>ジュウブン</t>
    </rPh>
    <rPh sb="3" eb="5">
      <t>カンサツ</t>
    </rPh>
    <rPh sb="6" eb="8">
      <t>ジッケン</t>
    </rPh>
    <rPh sb="9" eb="11">
      <t>チョウサ</t>
    </rPh>
    <rPh sb="14" eb="15">
      <t>オオ</t>
    </rPh>
    <rPh sb="21" eb="22">
      <t>エ</t>
    </rPh>
    <phoneticPr fontId="1"/>
  </si>
  <si>
    <t>データを得ることができた。</t>
    <rPh sb="4" eb="5">
      <t>エ</t>
    </rPh>
    <phoneticPr fontId="1"/>
  </si>
  <si>
    <t>知 思</t>
    <rPh sb="0" eb="1">
      <t>チ</t>
    </rPh>
    <rPh sb="2" eb="3">
      <t>シ</t>
    </rPh>
    <phoneticPr fontId="1"/>
  </si>
  <si>
    <t>協働</t>
    <rPh sb="0" eb="2">
      <t>キョウドウ</t>
    </rPh>
    <phoneticPr fontId="1"/>
  </si>
  <si>
    <t>チームの仲間や指導教員と議論し、自分の責任を果たしながら、主体的・協働的に研究を進めることができた。</t>
    <rPh sb="4" eb="6">
      <t>ナカマ</t>
    </rPh>
    <rPh sb="7" eb="9">
      <t>シドウ</t>
    </rPh>
    <rPh sb="9" eb="11">
      <t>キョウイン</t>
    </rPh>
    <rPh sb="12" eb="14">
      <t>ギロン</t>
    </rPh>
    <rPh sb="16" eb="18">
      <t>ジブン</t>
    </rPh>
    <rPh sb="19" eb="21">
      <t>セキニン</t>
    </rPh>
    <rPh sb="22" eb="23">
      <t>ハ</t>
    </rPh>
    <rPh sb="29" eb="32">
      <t>シュタイテキ</t>
    </rPh>
    <rPh sb="33" eb="35">
      <t>キョウドウ</t>
    </rPh>
    <rPh sb="35" eb="36">
      <t>テキ</t>
    </rPh>
    <rPh sb="37" eb="39">
      <t>ケンキュウ</t>
    </rPh>
    <rPh sb="40" eb="41">
      <t>スス</t>
    </rPh>
    <phoneticPr fontId="1"/>
  </si>
  <si>
    <t>学校外の先生や研究者等のアドバイスを受けながら、研究の内容や方向性について議論し、主体的に研究を進めた。</t>
    <rPh sb="0" eb="2">
      <t>ガッコウ</t>
    </rPh>
    <rPh sb="2" eb="3">
      <t>ガイ</t>
    </rPh>
    <rPh sb="4" eb="6">
      <t>センセイ</t>
    </rPh>
    <rPh sb="7" eb="10">
      <t>ケンキュウシャ</t>
    </rPh>
    <rPh sb="10" eb="11">
      <t>トウ</t>
    </rPh>
    <rPh sb="18" eb="19">
      <t>ウ</t>
    </rPh>
    <rPh sb="24" eb="26">
      <t>ケンキュウ</t>
    </rPh>
    <rPh sb="27" eb="29">
      <t>ナイヨウ</t>
    </rPh>
    <rPh sb="30" eb="33">
      <t>ホウコウセイ</t>
    </rPh>
    <rPh sb="37" eb="39">
      <t>ギロン</t>
    </rPh>
    <rPh sb="41" eb="44">
      <t>シュタイテキ</t>
    </rPh>
    <rPh sb="45" eb="47">
      <t>ケンキュウ</t>
    </rPh>
    <rPh sb="48" eb="49">
      <t>スス</t>
    </rPh>
    <phoneticPr fontId="1"/>
  </si>
  <si>
    <t>仲間や先生と研究について議論し、率先して研究活動に取り組んだ。</t>
    <rPh sb="0" eb="2">
      <t>ナカマ</t>
    </rPh>
    <rPh sb="3" eb="5">
      <t>センセイ</t>
    </rPh>
    <rPh sb="6" eb="8">
      <t>ケンキュウ</t>
    </rPh>
    <rPh sb="12" eb="14">
      <t>ギロン</t>
    </rPh>
    <rPh sb="16" eb="18">
      <t>ソッセン</t>
    </rPh>
    <rPh sb="20" eb="22">
      <t>ケンキュウ</t>
    </rPh>
    <rPh sb="22" eb="24">
      <t>カツドウ</t>
    </rPh>
    <rPh sb="25" eb="26">
      <t>ト</t>
    </rPh>
    <rPh sb="27" eb="28">
      <t>ク</t>
    </rPh>
    <phoneticPr fontId="1"/>
  </si>
  <si>
    <t>研究に参加し、仲間や先生と話し合いながら研究を進めた。</t>
    <rPh sb="0" eb="2">
      <t>ケンキュウ</t>
    </rPh>
    <rPh sb="3" eb="5">
      <t>サンカ</t>
    </rPh>
    <rPh sb="7" eb="9">
      <t>ナカマ</t>
    </rPh>
    <rPh sb="10" eb="12">
      <t>センセイ</t>
    </rPh>
    <rPh sb="13" eb="14">
      <t>ハナ</t>
    </rPh>
    <rPh sb="15" eb="16">
      <t>ア</t>
    </rPh>
    <rPh sb="20" eb="22">
      <t>ケンキュウ</t>
    </rPh>
    <rPh sb="23" eb="24">
      <t>スス</t>
    </rPh>
    <phoneticPr fontId="1"/>
  </si>
  <si>
    <t>研究を休みがちで責任を果たせなかった。</t>
    <rPh sb="0" eb="2">
      <t>ケンキュウ</t>
    </rPh>
    <rPh sb="3" eb="4">
      <t>ヤス</t>
    </rPh>
    <rPh sb="8" eb="10">
      <t>セキニン</t>
    </rPh>
    <rPh sb="11" eb="12">
      <t>ハ</t>
    </rPh>
    <phoneticPr fontId="1"/>
  </si>
  <si>
    <t>中間発表会において、十分な準備のもと、見学者に研究の内容・方法・得られた結果等を適切に伝えることができた。</t>
    <rPh sb="0" eb="2">
      <t>チュウカン</t>
    </rPh>
    <rPh sb="2" eb="5">
      <t>ハッピョウカイ</t>
    </rPh>
    <rPh sb="10" eb="12">
      <t>ジュウブン</t>
    </rPh>
    <rPh sb="13" eb="15">
      <t>ジュンビ</t>
    </rPh>
    <rPh sb="19" eb="22">
      <t>ケンガクシャ</t>
    </rPh>
    <rPh sb="23" eb="25">
      <t>ケンキュウ</t>
    </rPh>
    <rPh sb="26" eb="28">
      <t>ナイヨウ</t>
    </rPh>
    <rPh sb="29" eb="31">
      <t>ホウホウ</t>
    </rPh>
    <rPh sb="32" eb="33">
      <t>エ</t>
    </rPh>
    <rPh sb="36" eb="38">
      <t>ケッカ</t>
    </rPh>
    <rPh sb="38" eb="39">
      <t>トウ</t>
    </rPh>
    <rPh sb="40" eb="42">
      <t>テキセツ</t>
    </rPh>
    <rPh sb="43" eb="44">
      <t>ツタ</t>
    </rPh>
    <phoneticPr fontId="1"/>
  </si>
  <si>
    <r>
      <rPr>
        <b/>
        <sz val="14"/>
        <color theme="1"/>
        <rFont val="游ゴシック"/>
        <family val="3"/>
        <charset val="128"/>
        <scheme val="minor"/>
      </rPr>
      <t>知</t>
    </r>
    <r>
      <rPr>
        <sz val="14"/>
        <color theme="1"/>
        <rFont val="游ゴシック"/>
        <family val="3"/>
        <charset val="128"/>
        <scheme val="minor"/>
      </rPr>
      <t xml:space="preserve">
（知識・技能）</t>
    </r>
    <rPh sb="0" eb="1">
      <t>チ</t>
    </rPh>
    <phoneticPr fontId="1"/>
  </si>
  <si>
    <r>
      <rPr>
        <b/>
        <sz val="14"/>
        <color theme="1"/>
        <rFont val="游ゴシック"/>
        <family val="3"/>
        <charset val="128"/>
        <scheme val="minor"/>
      </rPr>
      <t>思</t>
    </r>
    <r>
      <rPr>
        <sz val="14"/>
        <color theme="1"/>
        <rFont val="游ゴシック"/>
        <family val="3"/>
        <charset val="128"/>
        <scheme val="minor"/>
      </rPr>
      <t xml:space="preserve">
(思考・判断・表現)</t>
    </r>
    <rPh sb="0" eb="1">
      <t>シ</t>
    </rPh>
    <rPh sb="3" eb="5">
      <t>シコウ</t>
    </rPh>
    <phoneticPr fontId="1"/>
  </si>
  <si>
    <r>
      <rPr>
        <b/>
        <sz val="14"/>
        <color theme="1"/>
        <rFont val="游ゴシック"/>
        <family val="3"/>
        <charset val="128"/>
        <scheme val="minor"/>
      </rPr>
      <t>主</t>
    </r>
    <r>
      <rPr>
        <sz val="14"/>
        <color theme="1"/>
        <rFont val="游ゴシック"/>
        <family val="3"/>
        <charset val="128"/>
        <scheme val="minor"/>
      </rPr>
      <t xml:space="preserve">
（主体的に学習に
取り組む態度）</t>
    </r>
    <phoneticPr fontId="1"/>
  </si>
  <si>
    <t>観点別 自己評価点の計</t>
    <rPh sb="0" eb="3">
      <t>カンテンベツ</t>
    </rPh>
    <rPh sb="4" eb="6">
      <t>ジコ</t>
    </rPh>
    <rPh sb="6" eb="9">
      <t>ヒョウカテン</t>
    </rPh>
    <rPh sb="10" eb="11">
      <t>ケイ</t>
    </rPh>
    <phoneticPr fontId="1"/>
  </si>
  <si>
    <t>/20</t>
    <phoneticPr fontId="1"/>
  </si>
  <si>
    <t>/16</t>
    <phoneticPr fontId="1"/>
  </si>
  <si>
    <t>/12</t>
  </si>
  <si>
    <t>自己評価（A,B,C）</t>
    <rPh sb="0" eb="4">
      <t>ジコヒョウカ</t>
    </rPh>
    <phoneticPr fontId="1"/>
  </si>
  <si>
    <t>評価基準</t>
    <rPh sb="0" eb="2">
      <t>ヒョウカ</t>
    </rPh>
    <rPh sb="2" eb="4">
      <t>キジュン</t>
    </rPh>
    <phoneticPr fontId="1"/>
  </si>
  <si>
    <t>16～20：A 
10～15：B
5～ 9：C</t>
    <phoneticPr fontId="1"/>
  </si>
  <si>
    <t>13～16：A
  8～12：B
 4～ 7：C</t>
    <phoneticPr fontId="1"/>
  </si>
  <si>
    <t>１0～12：A
  6～   9：B
 3～ 5：C</t>
  </si>
  <si>
    <t>＊指導者評価（A,B,C）
生徒は記入しない</t>
    <rPh sb="1" eb="4">
      <t>シドウシャ</t>
    </rPh>
    <rPh sb="4" eb="6">
      <t>ヒョウカ</t>
    </rPh>
    <rPh sb="14" eb="16">
      <t>セイト</t>
    </rPh>
    <rPh sb="17" eb="19">
      <t>キニュウ</t>
    </rPh>
    <phoneticPr fontId="1"/>
  </si>
  <si>
    <t>番</t>
    <rPh sb="0" eb="1">
      <t>バン</t>
    </rPh>
    <phoneticPr fontId="1"/>
  </si>
  <si>
    <t>指導者氏名・㊞</t>
    <phoneticPr fontId="1"/>
  </si>
  <si>
    <t>研究発表資料作成への取り組む姿勢</t>
    <rPh sb="0" eb="2">
      <t>ケンキュウ</t>
    </rPh>
    <rPh sb="2" eb="4">
      <t>ハッピョウ</t>
    </rPh>
    <rPh sb="4" eb="6">
      <t>シリョウ</t>
    </rPh>
    <rPh sb="6" eb="8">
      <t>サクセイ</t>
    </rPh>
    <rPh sb="10" eb="11">
      <t>ト</t>
    </rPh>
    <rPh sb="12" eb="13">
      <t>ク</t>
    </rPh>
    <rPh sb="14" eb="16">
      <t>シセイ</t>
    </rPh>
    <phoneticPr fontId="1"/>
  </si>
  <si>
    <t>チームの仲間や指導教員と議論し、自分の責任を果たしながら、主体的・協働的に研究発表に向けて取り組むことができた。</t>
    <rPh sb="4" eb="6">
      <t>ナカマ</t>
    </rPh>
    <rPh sb="7" eb="9">
      <t>シドウ</t>
    </rPh>
    <rPh sb="9" eb="11">
      <t>キョウイン</t>
    </rPh>
    <rPh sb="12" eb="14">
      <t>ギロン</t>
    </rPh>
    <rPh sb="16" eb="18">
      <t>ジブン</t>
    </rPh>
    <rPh sb="19" eb="21">
      <t>セキニン</t>
    </rPh>
    <rPh sb="22" eb="23">
      <t>ハ</t>
    </rPh>
    <rPh sb="29" eb="32">
      <t>シュタイテキ</t>
    </rPh>
    <rPh sb="33" eb="35">
      <t>キョウドウ</t>
    </rPh>
    <rPh sb="35" eb="36">
      <t>テキ</t>
    </rPh>
    <rPh sb="37" eb="39">
      <t>ケンキュウ</t>
    </rPh>
    <rPh sb="39" eb="41">
      <t>ハッピョウ</t>
    </rPh>
    <rPh sb="42" eb="43">
      <t>ム</t>
    </rPh>
    <rPh sb="45" eb="46">
      <t>ト</t>
    </rPh>
    <rPh sb="47" eb="48">
      <t>ク</t>
    </rPh>
    <phoneticPr fontId="1"/>
  </si>
  <si>
    <t>学校外の先生や研究者等のアドバイスを受けながら、発表方法について議論し、主体的に研究を進めた。</t>
    <rPh sb="0" eb="2">
      <t>ガッコウ</t>
    </rPh>
    <rPh sb="2" eb="3">
      <t>ガイ</t>
    </rPh>
    <rPh sb="4" eb="6">
      <t>センセイ</t>
    </rPh>
    <rPh sb="7" eb="10">
      <t>ケンキュウシャ</t>
    </rPh>
    <rPh sb="10" eb="11">
      <t>トウ</t>
    </rPh>
    <rPh sb="18" eb="19">
      <t>ウ</t>
    </rPh>
    <rPh sb="24" eb="26">
      <t>ハッピョウ</t>
    </rPh>
    <rPh sb="26" eb="28">
      <t>ホウホウ</t>
    </rPh>
    <rPh sb="32" eb="34">
      <t>ギロン</t>
    </rPh>
    <rPh sb="36" eb="39">
      <t>シュタイテキ</t>
    </rPh>
    <rPh sb="40" eb="42">
      <t>ケンキュウ</t>
    </rPh>
    <rPh sb="43" eb="44">
      <t>スス</t>
    </rPh>
    <phoneticPr fontId="1"/>
  </si>
  <si>
    <t>仲間や先生と研究について議論し、率先して研究発表に向けて取り組んだ。</t>
    <rPh sb="0" eb="2">
      <t>ナカマ</t>
    </rPh>
    <rPh sb="3" eb="5">
      <t>センセイ</t>
    </rPh>
    <rPh sb="6" eb="8">
      <t>ケンキュウ</t>
    </rPh>
    <rPh sb="12" eb="14">
      <t>ギロン</t>
    </rPh>
    <rPh sb="16" eb="18">
      <t>ソッセン</t>
    </rPh>
    <rPh sb="20" eb="22">
      <t>ケンキュウ</t>
    </rPh>
    <rPh sb="22" eb="24">
      <t>ハッピョウ</t>
    </rPh>
    <rPh sb="25" eb="26">
      <t>ム</t>
    </rPh>
    <rPh sb="28" eb="29">
      <t>ト</t>
    </rPh>
    <rPh sb="30" eb="31">
      <t>ク</t>
    </rPh>
    <phoneticPr fontId="1"/>
  </si>
  <si>
    <t>研究発表資料の体裁・構成</t>
    <rPh sb="0" eb="2">
      <t>ケンキュウ</t>
    </rPh>
    <rPh sb="2" eb="4">
      <t>ハッピョウ</t>
    </rPh>
    <rPh sb="4" eb="6">
      <t>シリョウ</t>
    </rPh>
    <rPh sb="7" eb="9">
      <t>テイサイ</t>
    </rPh>
    <rPh sb="10" eb="12">
      <t>コウセイ</t>
    </rPh>
    <phoneticPr fontId="1"/>
  </si>
  <si>
    <t>「はじめに」、「実験方法」等の論文全体の構成が適正で、執筆要領に従って書かれている。</t>
    <rPh sb="8" eb="10">
      <t>ジッケン</t>
    </rPh>
    <rPh sb="10" eb="12">
      <t>ホウホウ</t>
    </rPh>
    <rPh sb="13" eb="14">
      <t>トウ</t>
    </rPh>
    <rPh sb="15" eb="17">
      <t>ロンブン</t>
    </rPh>
    <rPh sb="17" eb="19">
      <t>ゼンタイ</t>
    </rPh>
    <rPh sb="20" eb="22">
      <t>コウセイ</t>
    </rPh>
    <rPh sb="23" eb="25">
      <t>テキセイ</t>
    </rPh>
    <rPh sb="27" eb="29">
      <t>シッピツ</t>
    </rPh>
    <rPh sb="29" eb="31">
      <t>ヨウリョウ</t>
    </rPh>
    <rPh sb="32" eb="33">
      <t>シタガ</t>
    </rPh>
    <rPh sb="35" eb="36">
      <t>カ</t>
    </rPh>
    <phoneticPr fontId="1"/>
  </si>
  <si>
    <t>発表資料全体の構成が、大学レベルの論文等を参考にし、執筆要領を十分に満たす内容を含んでいる。</t>
    <rPh sb="0" eb="2">
      <t>ハッピョウ</t>
    </rPh>
    <rPh sb="2" eb="4">
      <t>シリョウ</t>
    </rPh>
    <rPh sb="4" eb="6">
      <t>ゼンタイ</t>
    </rPh>
    <rPh sb="7" eb="9">
      <t>コウセイ</t>
    </rPh>
    <rPh sb="11" eb="13">
      <t>ダイガク</t>
    </rPh>
    <rPh sb="17" eb="19">
      <t>ロンブン</t>
    </rPh>
    <rPh sb="19" eb="20">
      <t>トウ</t>
    </rPh>
    <rPh sb="21" eb="23">
      <t>サンコウ</t>
    </rPh>
    <rPh sb="26" eb="28">
      <t>シッピツ</t>
    </rPh>
    <rPh sb="28" eb="30">
      <t>ヨウリョウ</t>
    </rPh>
    <rPh sb="31" eb="33">
      <t>ジュウブン</t>
    </rPh>
    <rPh sb="34" eb="35">
      <t>ミ</t>
    </rPh>
    <rPh sb="37" eb="39">
      <t>ナイヨウ</t>
    </rPh>
    <rPh sb="40" eb="41">
      <t>フク</t>
    </rPh>
    <phoneticPr fontId="1"/>
  </si>
  <si>
    <t>発表資料全体の構成が適正で、全体にわたって執筆要領に従って書かれている。</t>
    <rPh sb="0" eb="2">
      <t>ハッピョウ</t>
    </rPh>
    <rPh sb="2" eb="4">
      <t>シリョウ</t>
    </rPh>
    <rPh sb="4" eb="6">
      <t>ゼンタイ</t>
    </rPh>
    <rPh sb="7" eb="9">
      <t>コウセイ</t>
    </rPh>
    <rPh sb="10" eb="12">
      <t>テキセイ</t>
    </rPh>
    <rPh sb="14" eb="16">
      <t>ゼンタイ</t>
    </rPh>
    <rPh sb="21" eb="23">
      <t>シッピツ</t>
    </rPh>
    <rPh sb="23" eb="25">
      <t>ヨウリョウ</t>
    </rPh>
    <rPh sb="26" eb="27">
      <t>シタガ</t>
    </rPh>
    <rPh sb="29" eb="30">
      <t>カ</t>
    </rPh>
    <phoneticPr fontId="1"/>
  </si>
  <si>
    <t>発表資料の構成は適正だが、一部執筆要領に従っていないところがある。</t>
    <rPh sb="0" eb="2">
      <t>ハッピョウ</t>
    </rPh>
    <rPh sb="2" eb="4">
      <t>シリョウ</t>
    </rPh>
    <rPh sb="5" eb="7">
      <t>コウセイ</t>
    </rPh>
    <rPh sb="8" eb="10">
      <t>テキセイ</t>
    </rPh>
    <rPh sb="13" eb="15">
      <t>イチブ</t>
    </rPh>
    <rPh sb="15" eb="17">
      <t>シッピツ</t>
    </rPh>
    <rPh sb="17" eb="19">
      <t>ヨウリョウ</t>
    </rPh>
    <rPh sb="20" eb="21">
      <t>シタガ</t>
    </rPh>
    <phoneticPr fontId="1"/>
  </si>
  <si>
    <t>発表資料の構成が執筆要領に従って書かれていない。</t>
    <rPh sb="0" eb="2">
      <t>ハッピョウ</t>
    </rPh>
    <rPh sb="2" eb="4">
      <t>シリョウ</t>
    </rPh>
    <rPh sb="5" eb="7">
      <t>コウセイ</t>
    </rPh>
    <rPh sb="8" eb="10">
      <t>シッピツ</t>
    </rPh>
    <rPh sb="10" eb="12">
      <t>ヨウリョウ</t>
    </rPh>
    <rPh sb="13" eb="14">
      <t>シタガ</t>
    </rPh>
    <rPh sb="16" eb="17">
      <t>カ</t>
    </rPh>
    <phoneticPr fontId="1"/>
  </si>
  <si>
    <t>研究要旨</t>
    <rPh sb="0" eb="2">
      <t>ケンキュウ</t>
    </rPh>
    <rPh sb="2" eb="4">
      <t>ヨウシ</t>
    </rPh>
    <phoneticPr fontId="1"/>
  </si>
  <si>
    <t>研究要旨が簡潔にまとめられており、かつ内容が適切である。</t>
    <rPh sb="0" eb="2">
      <t>ケンキュウ</t>
    </rPh>
    <rPh sb="2" eb="4">
      <t>ヨウシ</t>
    </rPh>
    <rPh sb="5" eb="7">
      <t>カンケツ</t>
    </rPh>
    <rPh sb="19" eb="21">
      <t>ナイヨウ</t>
    </rPh>
    <rPh sb="22" eb="24">
      <t>テキセツ</t>
    </rPh>
    <phoneticPr fontId="1"/>
  </si>
  <si>
    <t>的確でわかりやすい和文要旨に加え、英文要旨が文法的に正しく書かれている。</t>
    <rPh sb="0" eb="2">
      <t>テキカク</t>
    </rPh>
    <rPh sb="9" eb="11">
      <t>ワブン</t>
    </rPh>
    <rPh sb="11" eb="13">
      <t>ヨウシ</t>
    </rPh>
    <rPh sb="14" eb="15">
      <t>クワ</t>
    </rPh>
    <rPh sb="17" eb="19">
      <t>エイブン</t>
    </rPh>
    <rPh sb="19" eb="21">
      <t>ヨウシ</t>
    </rPh>
    <rPh sb="22" eb="25">
      <t>ブンポウテキ</t>
    </rPh>
    <rPh sb="26" eb="27">
      <t>タダ</t>
    </rPh>
    <rPh sb="29" eb="30">
      <t>カ</t>
    </rPh>
    <phoneticPr fontId="1"/>
  </si>
  <si>
    <t>和文・英文要旨が適切な内容・文字数でわかりやすく書かれている。</t>
    <rPh sb="0" eb="2">
      <t>ワブン</t>
    </rPh>
    <rPh sb="3" eb="5">
      <t>エイブン</t>
    </rPh>
    <rPh sb="5" eb="7">
      <t>ヨウシ</t>
    </rPh>
    <rPh sb="8" eb="10">
      <t>テキセツ</t>
    </rPh>
    <rPh sb="11" eb="13">
      <t>ナイヨウ</t>
    </rPh>
    <rPh sb="14" eb="17">
      <t>モジスウ</t>
    </rPh>
    <rPh sb="24" eb="25">
      <t>カ</t>
    </rPh>
    <phoneticPr fontId="1"/>
  </si>
  <si>
    <t>和文・英文要旨が、簡潔にまとめられている。</t>
    <rPh sb="0" eb="2">
      <t>ワブン</t>
    </rPh>
    <rPh sb="3" eb="5">
      <t>エイブン</t>
    </rPh>
    <rPh sb="5" eb="7">
      <t>ヨウシ</t>
    </rPh>
    <rPh sb="9" eb="11">
      <t>カンケツ</t>
    </rPh>
    <phoneticPr fontId="1"/>
  </si>
  <si>
    <t>和文・英文要旨が書かれている。</t>
    <rPh sb="0" eb="2">
      <t>ワブン</t>
    </rPh>
    <rPh sb="3" eb="5">
      <t>エイブン</t>
    </rPh>
    <rPh sb="5" eb="7">
      <t>ヨウシ</t>
    </rPh>
    <rPh sb="8" eb="9">
      <t>カ</t>
    </rPh>
    <phoneticPr fontId="1"/>
  </si>
  <si>
    <t>思</t>
    <rPh sb="0" eb="1">
      <t>シ</t>
    </rPh>
    <phoneticPr fontId="1"/>
  </si>
  <si>
    <t>研究目的・仮説設定について</t>
    <rPh sb="0" eb="2">
      <t>ケンキュウ</t>
    </rPh>
    <rPh sb="2" eb="4">
      <t>モクテキ</t>
    </rPh>
    <rPh sb="5" eb="7">
      <t>カセツ</t>
    </rPh>
    <rPh sb="7" eb="9">
      <t>セッテイ</t>
    </rPh>
    <phoneticPr fontId="1"/>
  </si>
  <si>
    <t>研究の目的および仮説が適切に設定されている。また、研究の各段階において、仮説を立てながら進めている</t>
    <rPh sb="0" eb="2">
      <t>ケンキュウ</t>
    </rPh>
    <rPh sb="3" eb="5">
      <t>モクテキ</t>
    </rPh>
    <rPh sb="8" eb="10">
      <t>カセツ</t>
    </rPh>
    <rPh sb="11" eb="13">
      <t>テキセツ</t>
    </rPh>
    <rPh sb="14" eb="16">
      <t>セッテイ</t>
    </rPh>
    <rPh sb="25" eb="27">
      <t>ケンキュウ</t>
    </rPh>
    <rPh sb="28" eb="31">
      <t>カクダンカイ</t>
    </rPh>
    <rPh sb="36" eb="38">
      <t>カセツ</t>
    </rPh>
    <rPh sb="39" eb="40">
      <t>タ</t>
    </rPh>
    <rPh sb="44" eb="45">
      <t>スス</t>
    </rPh>
    <phoneticPr fontId="1"/>
  </si>
  <si>
    <t>目的・仮説が適切に設定されている。また、研究の過程で結果の評価と仮説の再設定を繰り返しながら進めている。</t>
    <rPh sb="0" eb="2">
      <t>モクテキ</t>
    </rPh>
    <rPh sb="3" eb="5">
      <t>カセツ</t>
    </rPh>
    <rPh sb="6" eb="8">
      <t>テキセツ</t>
    </rPh>
    <rPh sb="9" eb="11">
      <t>セッテイ</t>
    </rPh>
    <rPh sb="20" eb="22">
      <t>ケンキュウ</t>
    </rPh>
    <rPh sb="23" eb="25">
      <t>カテイ</t>
    </rPh>
    <rPh sb="26" eb="28">
      <t>ケッカ</t>
    </rPh>
    <rPh sb="29" eb="31">
      <t>ヒョウカ</t>
    </rPh>
    <rPh sb="32" eb="34">
      <t>カセツ</t>
    </rPh>
    <rPh sb="35" eb="38">
      <t>サイセッテイ</t>
    </rPh>
    <rPh sb="39" eb="40">
      <t>ク</t>
    </rPh>
    <rPh sb="41" eb="42">
      <t>カエ</t>
    </rPh>
    <rPh sb="46" eb="47">
      <t>スス</t>
    </rPh>
    <phoneticPr fontId="1"/>
  </si>
  <si>
    <t>具体的で検証可能な研究の目的とそれに対する適切な根拠をもった仮説が示されている。</t>
    <rPh sb="0" eb="3">
      <t>グタイテキ</t>
    </rPh>
    <rPh sb="4" eb="6">
      <t>ケンショウ</t>
    </rPh>
    <rPh sb="6" eb="8">
      <t>カノウ</t>
    </rPh>
    <rPh sb="9" eb="11">
      <t>ケンキュウ</t>
    </rPh>
    <rPh sb="12" eb="14">
      <t>モクテキ</t>
    </rPh>
    <rPh sb="18" eb="19">
      <t>タイ</t>
    </rPh>
    <rPh sb="21" eb="23">
      <t>テキセツ</t>
    </rPh>
    <rPh sb="24" eb="26">
      <t>コンキョ</t>
    </rPh>
    <rPh sb="30" eb="32">
      <t>カセツ</t>
    </rPh>
    <rPh sb="33" eb="34">
      <t>シメ</t>
    </rPh>
    <phoneticPr fontId="1"/>
  </si>
  <si>
    <t>研究の目的と自分なりの予想が示されている</t>
    <rPh sb="0" eb="2">
      <t>ケンキュウ</t>
    </rPh>
    <rPh sb="3" eb="5">
      <t>モクテキ</t>
    </rPh>
    <rPh sb="6" eb="8">
      <t>ジブン</t>
    </rPh>
    <rPh sb="11" eb="13">
      <t>ヨソウ</t>
    </rPh>
    <rPh sb="14" eb="15">
      <t>シメ</t>
    </rPh>
    <phoneticPr fontId="1"/>
  </si>
  <si>
    <t>研究の目的が示されている。</t>
    <rPh sb="0" eb="2">
      <t>ケンキュウ</t>
    </rPh>
    <rPh sb="3" eb="5">
      <t>モクテキ</t>
    </rPh>
    <rPh sb="6" eb="7">
      <t>シメ</t>
    </rPh>
    <phoneticPr fontId="1"/>
  </si>
  <si>
    <t>先行研究の調査</t>
    <rPh sb="0" eb="2">
      <t>センコウ</t>
    </rPh>
    <rPh sb="2" eb="4">
      <t>ケンキュウ</t>
    </rPh>
    <rPh sb="5" eb="7">
      <t>チョウサ</t>
    </rPh>
    <phoneticPr fontId="1"/>
  </si>
  <si>
    <t>先行研究を十分調査し、引用・参考文献として記載している。また、調査により自分たちの研究の新規性・独自性が述べられている。</t>
    <rPh sb="0" eb="2">
      <t>センコウ</t>
    </rPh>
    <rPh sb="2" eb="4">
      <t>ケンキュウ</t>
    </rPh>
    <rPh sb="5" eb="7">
      <t>ジュウブン</t>
    </rPh>
    <rPh sb="7" eb="9">
      <t>チョウサ</t>
    </rPh>
    <rPh sb="11" eb="13">
      <t>インヨウ</t>
    </rPh>
    <rPh sb="14" eb="16">
      <t>サンコウ</t>
    </rPh>
    <rPh sb="16" eb="18">
      <t>ブンケン</t>
    </rPh>
    <rPh sb="21" eb="23">
      <t>キサイ</t>
    </rPh>
    <rPh sb="31" eb="33">
      <t>チョウサ</t>
    </rPh>
    <rPh sb="36" eb="38">
      <t>ジブン</t>
    </rPh>
    <rPh sb="41" eb="43">
      <t>ケンキュウ</t>
    </rPh>
    <rPh sb="44" eb="47">
      <t>シンキセイ</t>
    </rPh>
    <rPh sb="48" eb="51">
      <t>ドクジセイ</t>
    </rPh>
    <rPh sb="52" eb="53">
      <t>ノ</t>
    </rPh>
    <phoneticPr fontId="1"/>
  </si>
  <si>
    <t>英語論文も含めて先行研究を十分調査し、その内容をもとに論文の「はじめに」「考察」等で研究の意義や新規性・独自性が述べられている。</t>
    <rPh sb="0" eb="2">
      <t>エイゴ</t>
    </rPh>
    <rPh sb="2" eb="4">
      <t>ロンブン</t>
    </rPh>
    <rPh sb="5" eb="6">
      <t>フク</t>
    </rPh>
    <rPh sb="8" eb="10">
      <t>センコウ</t>
    </rPh>
    <rPh sb="10" eb="12">
      <t>ケンキュウ</t>
    </rPh>
    <rPh sb="13" eb="15">
      <t>ジュウブン</t>
    </rPh>
    <rPh sb="15" eb="17">
      <t>チョウサ</t>
    </rPh>
    <rPh sb="21" eb="23">
      <t>ナイヨウ</t>
    </rPh>
    <rPh sb="27" eb="29">
      <t>ロンブン</t>
    </rPh>
    <rPh sb="37" eb="39">
      <t>コウサツ</t>
    </rPh>
    <rPh sb="40" eb="41">
      <t>トウ</t>
    </rPh>
    <rPh sb="42" eb="44">
      <t>ケンキュウ</t>
    </rPh>
    <rPh sb="45" eb="47">
      <t>イギ</t>
    </rPh>
    <rPh sb="48" eb="51">
      <t>シンキセイ</t>
    </rPh>
    <rPh sb="52" eb="55">
      <t>ドクジセイ</t>
    </rPh>
    <rPh sb="56" eb="57">
      <t>ノ</t>
    </rPh>
    <phoneticPr fontId="1"/>
  </si>
  <si>
    <t>先行研究を調査し、本文中で言及している。参考文献として正しく記載されている。</t>
    <rPh sb="0" eb="2">
      <t>センコウ</t>
    </rPh>
    <rPh sb="2" eb="4">
      <t>ケンキュウ</t>
    </rPh>
    <rPh sb="5" eb="7">
      <t>チョウサ</t>
    </rPh>
    <rPh sb="9" eb="12">
      <t>ホンブンチュウ</t>
    </rPh>
    <rPh sb="13" eb="15">
      <t>ゲンキュウ</t>
    </rPh>
    <rPh sb="20" eb="22">
      <t>サンコウ</t>
    </rPh>
    <rPh sb="22" eb="24">
      <t>ブンケン</t>
    </rPh>
    <rPh sb="27" eb="28">
      <t>タダ</t>
    </rPh>
    <rPh sb="30" eb="32">
      <t>キサイ</t>
    </rPh>
    <phoneticPr fontId="1"/>
  </si>
  <si>
    <t>先行研究を調査し、引用・参考文献として記載されている。</t>
    <rPh sb="0" eb="2">
      <t>センコウ</t>
    </rPh>
    <rPh sb="2" eb="4">
      <t>ケンキュウ</t>
    </rPh>
    <rPh sb="5" eb="7">
      <t>チョウサ</t>
    </rPh>
    <rPh sb="9" eb="11">
      <t>インヨウ</t>
    </rPh>
    <rPh sb="12" eb="14">
      <t>サンコウ</t>
    </rPh>
    <rPh sb="14" eb="16">
      <t>ブンケン</t>
    </rPh>
    <rPh sb="19" eb="21">
      <t>キサイ</t>
    </rPh>
    <phoneticPr fontId="1"/>
  </si>
  <si>
    <t>引用・参考文献が記載されていない。</t>
    <rPh sb="0" eb="2">
      <t>インヨウ</t>
    </rPh>
    <rPh sb="3" eb="5">
      <t>サンコウ</t>
    </rPh>
    <rPh sb="5" eb="7">
      <t>ブンケン</t>
    </rPh>
    <rPh sb="8" eb="10">
      <t>キサイ</t>
    </rPh>
    <phoneticPr fontId="1"/>
  </si>
  <si>
    <t>実験・研究方法の立案</t>
    <rPh sb="0" eb="2">
      <t>ジッケン</t>
    </rPh>
    <rPh sb="3" eb="5">
      <t>ケンキュウ</t>
    </rPh>
    <rPh sb="5" eb="7">
      <t>ホウホウ</t>
    </rPh>
    <rPh sb="8" eb="10">
      <t>リツアン</t>
    </rPh>
    <phoneticPr fontId="1"/>
  </si>
  <si>
    <t>仮説を検証するための精度・信頼性等を考慮した適切な実験や調査の方法を考えている。また、実験や調査の装置・アイデアが独創的である。</t>
    <rPh sb="0" eb="2">
      <t>カセツ</t>
    </rPh>
    <rPh sb="3" eb="5">
      <t>ケンショウ</t>
    </rPh>
    <rPh sb="10" eb="12">
      <t>セイド</t>
    </rPh>
    <rPh sb="13" eb="16">
      <t>シンライセイ</t>
    </rPh>
    <rPh sb="16" eb="17">
      <t>トウ</t>
    </rPh>
    <rPh sb="18" eb="20">
      <t>コウリョ</t>
    </rPh>
    <rPh sb="22" eb="24">
      <t>テキセツ</t>
    </rPh>
    <rPh sb="25" eb="27">
      <t>ジッケン</t>
    </rPh>
    <rPh sb="28" eb="30">
      <t>チョウサ</t>
    </rPh>
    <rPh sb="31" eb="33">
      <t>ホウホウ</t>
    </rPh>
    <rPh sb="34" eb="35">
      <t>カンガ</t>
    </rPh>
    <rPh sb="43" eb="45">
      <t>ジッケン</t>
    </rPh>
    <rPh sb="46" eb="48">
      <t>チョウサ</t>
    </rPh>
    <rPh sb="49" eb="51">
      <t>ソウチ</t>
    </rPh>
    <rPh sb="57" eb="60">
      <t>ドクソウテキ</t>
    </rPh>
    <phoneticPr fontId="1"/>
  </si>
  <si>
    <t>再現性のある実験・調査が行われており、観察・実験の装置・アイデアが独創的で工夫が見られる。</t>
    <rPh sb="0" eb="3">
      <t>サイゲンセイ</t>
    </rPh>
    <rPh sb="6" eb="8">
      <t>ジッケン</t>
    </rPh>
    <rPh sb="9" eb="11">
      <t>チョウサ</t>
    </rPh>
    <rPh sb="12" eb="13">
      <t>オコナ</t>
    </rPh>
    <rPh sb="19" eb="21">
      <t>カンサツ</t>
    </rPh>
    <rPh sb="22" eb="24">
      <t>ジッケン</t>
    </rPh>
    <rPh sb="25" eb="27">
      <t>ソウチ</t>
    </rPh>
    <rPh sb="33" eb="36">
      <t>ドクソウテキ</t>
    </rPh>
    <rPh sb="37" eb="39">
      <t>クフウ</t>
    </rPh>
    <rPh sb="40" eb="41">
      <t>ミ</t>
    </rPh>
    <phoneticPr fontId="1"/>
  </si>
  <si>
    <t>対照実験・条件制御など観察・実験の精度・信頼性が考慮され、わかりやすく説明されている。</t>
    <rPh sb="0" eb="2">
      <t>タイショウ</t>
    </rPh>
    <rPh sb="2" eb="4">
      <t>ジッケン</t>
    </rPh>
    <rPh sb="5" eb="7">
      <t>ジョウケン</t>
    </rPh>
    <rPh sb="7" eb="9">
      <t>セイギョ</t>
    </rPh>
    <rPh sb="11" eb="13">
      <t>カンサツ</t>
    </rPh>
    <rPh sb="14" eb="16">
      <t>ジッケン</t>
    </rPh>
    <rPh sb="17" eb="19">
      <t>セイド</t>
    </rPh>
    <rPh sb="20" eb="23">
      <t>シンライセイ</t>
    </rPh>
    <rPh sb="24" eb="26">
      <t>コウリョ</t>
    </rPh>
    <rPh sb="35" eb="37">
      <t>セツメイ</t>
    </rPh>
    <phoneticPr fontId="1"/>
  </si>
  <si>
    <t>観察・実験の方法が詳しく、わかりやすく説明されている。</t>
    <rPh sb="0" eb="2">
      <t>カンサツ</t>
    </rPh>
    <rPh sb="3" eb="5">
      <t>ジッケン</t>
    </rPh>
    <rPh sb="6" eb="8">
      <t>ホウホウ</t>
    </rPh>
    <rPh sb="9" eb="10">
      <t>クワ</t>
    </rPh>
    <rPh sb="19" eb="21">
      <t>セツメイ</t>
    </rPh>
    <phoneticPr fontId="1"/>
  </si>
  <si>
    <t>観察・実験の方法が書かれている。</t>
    <rPh sb="0" eb="2">
      <t>カンサツ</t>
    </rPh>
    <rPh sb="3" eb="5">
      <t>ジッケン</t>
    </rPh>
    <rPh sb="6" eb="8">
      <t>ホウホウ</t>
    </rPh>
    <rPh sb="9" eb="10">
      <t>カ</t>
    </rPh>
    <phoneticPr fontId="1"/>
  </si>
  <si>
    <t>実験とデータ処理</t>
    <rPh sb="0" eb="2">
      <t>ジッケン</t>
    </rPh>
    <rPh sb="6" eb="8">
      <t>ショリ</t>
    </rPh>
    <phoneticPr fontId="1"/>
  </si>
  <si>
    <t>十分な量の信頼性のあるデータを取得し、それが図表・グラフ等で表現され、適切な方法で解析されている。</t>
    <rPh sb="0" eb="2">
      <t>ジュウブン</t>
    </rPh>
    <rPh sb="3" eb="4">
      <t>リョウ</t>
    </rPh>
    <rPh sb="5" eb="8">
      <t>シンライセイ</t>
    </rPh>
    <rPh sb="15" eb="17">
      <t>シュトク</t>
    </rPh>
    <rPh sb="22" eb="24">
      <t>ズヒョウ</t>
    </rPh>
    <rPh sb="28" eb="29">
      <t>トウ</t>
    </rPh>
    <rPh sb="30" eb="32">
      <t>ヒョウゲン</t>
    </rPh>
    <rPh sb="35" eb="37">
      <t>テキセツ</t>
    </rPh>
    <rPh sb="38" eb="40">
      <t>ホウホウ</t>
    </rPh>
    <rPh sb="41" eb="43">
      <t>カイセキ</t>
    </rPh>
    <phoneticPr fontId="1"/>
  </si>
  <si>
    <t>十分な質・量のデータが取得されており、結果が表やグラフを用いて適切に表現されているとともに、統計的な手法で適切に解析されている。</t>
    <rPh sb="0" eb="2">
      <t>ジュウブン</t>
    </rPh>
    <rPh sb="3" eb="4">
      <t>シツ</t>
    </rPh>
    <rPh sb="5" eb="6">
      <t>リョウ</t>
    </rPh>
    <rPh sb="11" eb="13">
      <t>シュトク</t>
    </rPh>
    <rPh sb="46" eb="49">
      <t>トウケイテキ</t>
    </rPh>
    <rPh sb="50" eb="52">
      <t>シュホウ</t>
    </rPh>
    <rPh sb="53" eb="55">
      <t>テキセツ</t>
    </rPh>
    <rPh sb="56" eb="58">
      <t>カイセキ</t>
    </rPh>
    <phoneticPr fontId="1"/>
  </si>
  <si>
    <t>十分な質・量のデータが取得されており、結果が表やグラフを用いて適切に表現されている。</t>
    <rPh sb="0" eb="2">
      <t>ジュウブン</t>
    </rPh>
    <rPh sb="3" eb="4">
      <t>シツ</t>
    </rPh>
    <rPh sb="5" eb="6">
      <t>リョウ</t>
    </rPh>
    <rPh sb="11" eb="13">
      <t>シュトク</t>
    </rPh>
    <rPh sb="19" eb="21">
      <t>ケッカ</t>
    </rPh>
    <rPh sb="22" eb="23">
      <t>ヒョウ</t>
    </rPh>
    <rPh sb="28" eb="29">
      <t>モチ</t>
    </rPh>
    <rPh sb="31" eb="33">
      <t>テキセツ</t>
    </rPh>
    <rPh sb="34" eb="36">
      <t>ヒョウゲン</t>
    </rPh>
    <phoneticPr fontId="1"/>
  </si>
  <si>
    <t>観察・実験を実施し、結果が表やグラフを用いて表現されている。</t>
    <rPh sb="0" eb="2">
      <t>カンサツ</t>
    </rPh>
    <rPh sb="3" eb="5">
      <t>ジッケン</t>
    </rPh>
    <rPh sb="6" eb="8">
      <t>ジッシ</t>
    </rPh>
    <rPh sb="10" eb="12">
      <t>ケッカ</t>
    </rPh>
    <rPh sb="13" eb="14">
      <t>ヒョウ</t>
    </rPh>
    <rPh sb="19" eb="20">
      <t>モチ</t>
    </rPh>
    <rPh sb="22" eb="24">
      <t>ヒョウゲン</t>
    </rPh>
    <phoneticPr fontId="1"/>
  </si>
  <si>
    <t>実験を実施し、結果が書かれている。</t>
    <rPh sb="0" eb="2">
      <t>ジッケン</t>
    </rPh>
    <rPh sb="3" eb="5">
      <t>ジッシ</t>
    </rPh>
    <rPh sb="7" eb="9">
      <t>ケッカ</t>
    </rPh>
    <rPh sb="10" eb="11">
      <t>カ</t>
    </rPh>
    <phoneticPr fontId="1"/>
  </si>
  <si>
    <t>結果の考察と結論</t>
    <rPh sb="0" eb="2">
      <t>ケッカ</t>
    </rPh>
    <rPh sb="3" eb="5">
      <t>コウサツ</t>
    </rPh>
    <rPh sb="6" eb="8">
      <t>ケツロン</t>
    </rPh>
    <phoneticPr fontId="1"/>
  </si>
  <si>
    <t>観察や実験の結果が適正に評価・考察され、妥当な結論が導かれている。さらに、研究の一般化や応用、今後の発展性が書かれている。</t>
    <rPh sb="0" eb="2">
      <t>カンサツ</t>
    </rPh>
    <rPh sb="3" eb="5">
      <t>ジッケン</t>
    </rPh>
    <rPh sb="6" eb="8">
      <t>ケッカ</t>
    </rPh>
    <rPh sb="9" eb="11">
      <t>テキセイ</t>
    </rPh>
    <rPh sb="12" eb="14">
      <t>ヒョウカ</t>
    </rPh>
    <rPh sb="15" eb="17">
      <t>コウサツ</t>
    </rPh>
    <rPh sb="20" eb="22">
      <t>ダトウ</t>
    </rPh>
    <rPh sb="23" eb="25">
      <t>ケツロン</t>
    </rPh>
    <rPh sb="26" eb="27">
      <t>ミチビ</t>
    </rPh>
    <rPh sb="37" eb="39">
      <t>ケンキュウ</t>
    </rPh>
    <rPh sb="40" eb="43">
      <t>イッパンカ</t>
    </rPh>
    <rPh sb="44" eb="46">
      <t>オウヨウ</t>
    </rPh>
    <rPh sb="47" eb="49">
      <t>コンゴ</t>
    </rPh>
    <rPh sb="50" eb="53">
      <t>ハッテンセイ</t>
    </rPh>
    <rPh sb="54" eb="55">
      <t>カ</t>
    </rPh>
    <phoneticPr fontId="1"/>
  </si>
  <si>
    <t>文献等を引用して、研究による新所見の論証がなされている。成果の一般化や応用、今後の発展性が書かれている。</t>
    <rPh sb="0" eb="2">
      <t>ブンケン</t>
    </rPh>
    <rPh sb="2" eb="3">
      <t>トウ</t>
    </rPh>
    <rPh sb="4" eb="6">
      <t>インヨウ</t>
    </rPh>
    <rPh sb="9" eb="11">
      <t>ケンキュウ</t>
    </rPh>
    <rPh sb="14" eb="15">
      <t>シン</t>
    </rPh>
    <rPh sb="15" eb="17">
      <t>ショケン</t>
    </rPh>
    <rPh sb="18" eb="20">
      <t>ロンショウ</t>
    </rPh>
    <rPh sb="28" eb="30">
      <t>セイカ</t>
    </rPh>
    <rPh sb="31" eb="34">
      <t>イッパンカ</t>
    </rPh>
    <rPh sb="35" eb="37">
      <t>オウヨウ</t>
    </rPh>
    <rPh sb="38" eb="40">
      <t>コンゴ</t>
    </rPh>
    <rPh sb="41" eb="44">
      <t>ハッテンセイ</t>
    </rPh>
    <rPh sb="45" eb="46">
      <t>カ</t>
    </rPh>
    <phoneticPr fontId="1"/>
  </si>
  <si>
    <t>データが適正な方法で評価され、論理的に正しい妥当な結論が導かれている。</t>
    <rPh sb="4" eb="6">
      <t>テキセイ</t>
    </rPh>
    <rPh sb="7" eb="9">
      <t>ホウホウ</t>
    </rPh>
    <rPh sb="10" eb="12">
      <t>ヒョウカ</t>
    </rPh>
    <rPh sb="15" eb="18">
      <t>ロンリテキ</t>
    </rPh>
    <rPh sb="19" eb="20">
      <t>タダ</t>
    </rPh>
    <rPh sb="22" eb="24">
      <t>ダトウ</t>
    </rPh>
    <rPh sb="25" eb="27">
      <t>ケツロン</t>
    </rPh>
    <rPh sb="28" eb="29">
      <t>ミチビ</t>
    </rPh>
    <phoneticPr fontId="1"/>
  </si>
  <si>
    <t>結果をもとに、妥当な考察と結論が書かれている。</t>
    <rPh sb="0" eb="2">
      <t>ケッカ</t>
    </rPh>
    <rPh sb="7" eb="9">
      <t>ダトウ</t>
    </rPh>
    <rPh sb="10" eb="12">
      <t>コウサツ</t>
    </rPh>
    <rPh sb="13" eb="15">
      <t>ケツロン</t>
    </rPh>
    <rPh sb="16" eb="17">
      <t>カ</t>
    </rPh>
    <phoneticPr fontId="1"/>
  </si>
  <si>
    <t>結果をもとに考察と結論が書かれている。</t>
    <rPh sb="0" eb="2">
      <t>ケッカ</t>
    </rPh>
    <rPh sb="6" eb="8">
      <t>コウサツ</t>
    </rPh>
    <rPh sb="9" eb="11">
      <t>ケツロン</t>
    </rPh>
    <rPh sb="12" eb="13">
      <t>カ</t>
    </rPh>
    <phoneticPr fontId="1"/>
  </si>
  <si>
    <t>/24</t>
    <phoneticPr fontId="1"/>
  </si>
  <si>
    <t>/8</t>
    <phoneticPr fontId="1"/>
  </si>
  <si>
    <t>14～16：A
  9～  13：B
4～ 8：C</t>
    <phoneticPr fontId="1"/>
  </si>
  <si>
    <t>18～24：A
  11～ 17：B
6～ 10：C</t>
    <phoneticPr fontId="1"/>
  </si>
  <si>
    <t>6～ 8：A
 4～5：B
2～3：C</t>
    <phoneticPr fontId="1"/>
  </si>
  <si>
    <t>SS理数探究II　ルーブリック　評価表　（３学期）　</t>
    <rPh sb="4" eb="6">
      <t>タンキュウ</t>
    </rPh>
    <rPh sb="16" eb="18">
      <t>ヒョウカ</t>
    </rPh>
    <rPh sb="18" eb="19">
      <t>ヒョウ</t>
    </rPh>
    <rPh sb="22" eb="24">
      <t>ガッキ</t>
    </rPh>
    <phoneticPr fontId="1"/>
  </si>
  <si>
    <t>SS理数探究II　ルーブリック評価表　（1学期）</t>
    <rPh sb="2" eb="4">
      <t>リスウ</t>
    </rPh>
    <rPh sb="4" eb="6">
      <t>タンキュウ</t>
    </rPh>
    <rPh sb="15" eb="17">
      <t>ヒョウカ</t>
    </rPh>
    <rPh sb="17" eb="18">
      <t>ヒョウ</t>
    </rPh>
    <rPh sb="21" eb="23">
      <t>ガッキ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</si>
</sst>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20"/>
      <color theme="1"/>
      <name val="游ゴシック"/>
      <family val="2"/>
      <charset val="128"/>
      <scheme val="minor"/>
    </font>
    <font>
      <sz val="1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4"/>
      <name val="游ゴシック"/>
      <family val="3"/>
      <charset val="128"/>
      <scheme val="minor"/>
    </font>
    <font>
      <b/>
      <sz val="14"/>
      <color theme="1"/>
      <name val="游ゴシック"/>
      <family val="3"/>
      <charset val="128"/>
      <scheme val="minor"/>
    </font>
    <font>
      <sz val="20"/>
      <name val="游ゴシック"/>
      <family val="3"/>
      <charset val="128"/>
      <scheme val="minor"/>
    </font>
    <font>
      <sz val="11"/>
      <color theme="1"/>
      <name val="游ゴシック"/>
      <family val="2"/>
      <charset val="128"/>
      <scheme val="minor"/>
    </font>
    <font>
      <sz val="16"/>
      <color theme="1"/>
      <name val="游ゴシック"/>
      <family val="2"/>
      <charset val="128"/>
      <scheme val="minor"/>
    </font>
    <font>
      <sz val="18"/>
      <color theme="1"/>
      <name val="游ゴシック"/>
      <family val="2"/>
      <charset val="128"/>
      <scheme val="minor"/>
    </font>
    <font>
      <sz val="11"/>
      <color rgb="FFFF0000"/>
      <name val="游ゴシック"/>
      <family val="2"/>
      <charset val="128"/>
      <scheme val="minor"/>
    </font>
    <font>
      <sz val="18"/>
      <color rgb="FFFF0000"/>
      <name val="游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bottom style="thin">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left style="thin">
        <color indexed="64"/>
      </left>
      <right style="hair">
        <color indexed="64"/>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ck">
        <color indexed="64"/>
      </top>
      <bottom/>
      <diagonal/>
    </border>
    <border>
      <left style="hair">
        <color indexed="64"/>
      </left>
      <right/>
      <top style="hair">
        <color indexed="64"/>
      </top>
      <bottom style="hair">
        <color indexed="64"/>
      </bottom>
      <diagonal/>
    </border>
    <border>
      <left/>
      <right style="hair">
        <color indexed="64"/>
      </right>
      <top style="thick">
        <color indexed="64"/>
      </top>
      <bottom/>
      <diagonal/>
    </border>
    <border>
      <left/>
      <right style="hair">
        <color indexed="64"/>
      </right>
      <top style="hair">
        <color indexed="64"/>
      </top>
      <bottom style="hair">
        <color indexed="64"/>
      </bottom>
      <diagonal/>
    </border>
    <border>
      <left style="medium">
        <color indexed="64"/>
      </left>
      <right style="hair">
        <color indexed="64"/>
      </right>
      <top style="thick">
        <color indexed="64"/>
      </top>
      <bottom/>
      <diagonal/>
    </border>
    <border>
      <left style="hair">
        <color indexed="64"/>
      </left>
      <right style="medium">
        <color indexed="64"/>
      </right>
      <top style="thick">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thin">
        <color indexed="64"/>
      </top>
      <bottom/>
      <diagonal/>
    </border>
    <border>
      <left style="thick">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medium">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medium">
        <color indexed="64"/>
      </right>
      <top style="hair">
        <color indexed="64"/>
      </top>
      <bottom style="thick">
        <color indexed="64"/>
      </bottom>
      <diagonal/>
    </border>
    <border>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right/>
      <top style="thin">
        <color indexed="64"/>
      </top>
      <bottom/>
      <diagonal/>
    </border>
    <border>
      <left/>
      <right style="thin">
        <color indexed="64"/>
      </right>
      <top/>
      <bottom/>
      <diagonal/>
    </border>
  </borders>
  <cellStyleXfs count="3">
    <xf numFmtId="0" fontId="0" fillId="0" borderId="0">
      <alignment vertical="center"/>
    </xf>
    <xf numFmtId="0" fontId="10" fillId="0" borderId="0">
      <alignment vertical="center"/>
    </xf>
    <xf numFmtId="0" fontId="10" fillId="0" borderId="0">
      <alignment vertical="center"/>
    </xf>
  </cellStyleXfs>
  <cellXfs count="134">
    <xf numFmtId="0" fontId="0" fillId="0" borderId="0" xfId="0">
      <alignment vertical="center"/>
    </xf>
    <xf numFmtId="0" fontId="0" fillId="0" borderId="0" xfId="0" applyAlignment="1">
      <alignment horizontal="center"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1" xfId="0" applyFont="1" applyBorder="1" applyAlignment="1">
      <alignment vertical="center" textRotation="255"/>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wrapText="1"/>
    </xf>
    <xf numFmtId="0" fontId="6" fillId="0" borderId="13" xfId="0" applyFont="1" applyBorder="1" applyAlignment="1">
      <alignment vertical="center" wrapText="1"/>
    </xf>
    <xf numFmtId="0" fontId="6" fillId="0" borderId="17" xfId="0" applyFont="1" applyBorder="1" applyAlignment="1">
      <alignment vertical="center" wrapText="1"/>
    </xf>
    <xf numFmtId="0" fontId="6" fillId="0" borderId="19" xfId="0" applyFont="1" applyBorder="1" applyAlignment="1">
      <alignment vertical="center" wrapText="1"/>
    </xf>
    <xf numFmtId="0" fontId="6" fillId="0" borderId="4" xfId="0" applyFont="1" applyBorder="1" applyAlignment="1">
      <alignment vertical="center" wrapText="1"/>
    </xf>
    <xf numFmtId="0" fontId="6" fillId="0" borderId="0" xfId="0" applyFont="1" applyAlignment="1">
      <alignment vertical="top"/>
    </xf>
    <xf numFmtId="0" fontId="6" fillId="0" borderId="0" xfId="0" applyFont="1" applyAlignment="1">
      <alignment horizontal="center" vertical="center" wrapText="1"/>
    </xf>
    <xf numFmtId="0" fontId="0" fillId="0" borderId="0" xfId="0" applyAlignment="1">
      <alignment horizontal="center" vertical="center" wrapText="1"/>
    </xf>
    <xf numFmtId="0" fontId="6" fillId="0" borderId="6" xfId="0"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17" xfId="0" applyFont="1" applyBorder="1">
      <alignment vertical="center"/>
    </xf>
    <xf numFmtId="0" fontId="6" fillId="0" borderId="27" xfId="0" applyFont="1" applyBorder="1">
      <alignment vertical="center"/>
    </xf>
    <xf numFmtId="0" fontId="6" fillId="0" borderId="19" xfId="0" applyFont="1" applyBorder="1">
      <alignment vertical="center"/>
    </xf>
    <xf numFmtId="0" fontId="6" fillId="0" borderId="28" xfId="0" applyFont="1" applyBorder="1" applyAlignment="1">
      <alignment vertical="center" wrapText="1" shrinkToFit="1"/>
    </xf>
    <xf numFmtId="0" fontId="6" fillId="0" borderId="20" xfId="0" applyFont="1" applyBorder="1" applyAlignment="1">
      <alignment vertical="center" wrapText="1"/>
    </xf>
    <xf numFmtId="0" fontId="7" fillId="0" borderId="29" xfId="0" applyFont="1" applyBorder="1" applyAlignment="1">
      <alignment vertical="center" wrapText="1"/>
    </xf>
    <xf numFmtId="0" fontId="6" fillId="0" borderId="30" xfId="0" applyFont="1" applyBorder="1" applyAlignment="1">
      <alignment vertical="center" wrapText="1"/>
    </xf>
    <xf numFmtId="0" fontId="6" fillId="0" borderId="29" xfId="0" applyFont="1" applyBorder="1" applyAlignment="1">
      <alignment vertical="center" wrapText="1"/>
    </xf>
    <xf numFmtId="0" fontId="6" fillId="0" borderId="28" xfId="0" applyFont="1" applyBorder="1" applyAlignment="1">
      <alignment vertical="center" textRotation="255"/>
    </xf>
    <xf numFmtId="0" fontId="6" fillId="0" borderId="31" xfId="0" applyFont="1" applyBorder="1">
      <alignment vertical="center"/>
    </xf>
    <xf numFmtId="0" fontId="6" fillId="0" borderId="0" xfId="0" applyFont="1" applyAlignment="1">
      <alignment horizontal="right" vertical="center"/>
    </xf>
    <xf numFmtId="0" fontId="6" fillId="0" borderId="32" xfId="0" applyFont="1" applyBorder="1" applyAlignment="1">
      <alignment horizontal="center" vertical="center"/>
    </xf>
    <xf numFmtId="0" fontId="6" fillId="0" borderId="33" xfId="0" applyFont="1" applyBorder="1" applyAlignment="1">
      <alignment horizontal="right" vertical="center"/>
    </xf>
    <xf numFmtId="0" fontId="6" fillId="0" borderId="34" xfId="0" applyFont="1" applyBorder="1" applyAlignment="1">
      <alignment horizontal="right" vertical="center"/>
    </xf>
    <xf numFmtId="0" fontId="6" fillId="0" borderId="0" xfId="0" applyFont="1" applyAlignment="1">
      <alignment horizontal="right" vertical="center" wrapText="1"/>
    </xf>
    <xf numFmtId="0" fontId="6" fillId="0" borderId="32" xfId="0" applyFont="1" applyBorder="1" applyAlignment="1">
      <alignment horizontal="center" vertical="center" wrapText="1"/>
    </xf>
    <xf numFmtId="0" fontId="6" fillId="0" borderId="39" xfId="0" applyFont="1" applyBorder="1" applyAlignment="1">
      <alignment horizontal="center" vertical="center"/>
    </xf>
    <xf numFmtId="0" fontId="0" fillId="0" borderId="40" xfId="0" applyBorder="1" applyAlignment="1">
      <alignment horizontal="center" vertical="center"/>
    </xf>
    <xf numFmtId="0" fontId="0" fillId="0" borderId="40" xfId="0" applyBorder="1">
      <alignment vertical="center"/>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lignment vertical="center"/>
    </xf>
    <xf numFmtId="0" fontId="6" fillId="0" borderId="44" xfId="0" applyFont="1" applyBorder="1">
      <alignment vertical="center"/>
    </xf>
    <xf numFmtId="0" fontId="6" fillId="0" borderId="46" xfId="0" applyFont="1" applyBorder="1" applyAlignment="1">
      <alignment vertical="center" wrapText="1"/>
    </xf>
    <xf numFmtId="0" fontId="6" fillId="0" borderId="46" xfId="0" applyFont="1" applyBorder="1" applyAlignment="1">
      <alignment vertical="center" wrapText="1" shrinkToFit="1"/>
    </xf>
    <xf numFmtId="0" fontId="6" fillId="0" borderId="50" xfId="0" applyFont="1" applyBorder="1" applyAlignment="1">
      <alignment horizontal="center" vertical="center"/>
    </xf>
    <xf numFmtId="0" fontId="6" fillId="0" borderId="51" xfId="0" applyFont="1" applyBorder="1" applyAlignment="1">
      <alignment vertical="center" wrapText="1"/>
    </xf>
    <xf numFmtId="0" fontId="6" fillId="0" borderId="52" xfId="0" applyFont="1" applyBorder="1" applyAlignment="1">
      <alignment vertical="center" wrapText="1"/>
    </xf>
    <xf numFmtId="0" fontId="7" fillId="0" borderId="52" xfId="0" applyFont="1" applyBorder="1" applyAlignment="1">
      <alignment vertical="center" wrapText="1"/>
    </xf>
    <xf numFmtId="0" fontId="6" fillId="0" borderId="47" xfId="0" applyFont="1" applyBorder="1" applyAlignment="1">
      <alignment horizontal="center" vertical="center"/>
    </xf>
    <xf numFmtId="0" fontId="6" fillId="0" borderId="48" xfId="0" applyFont="1" applyBorder="1" applyAlignment="1">
      <alignment vertical="center" textRotation="255"/>
    </xf>
    <xf numFmtId="0" fontId="6" fillId="0" borderId="53" xfId="0" applyFont="1" applyBorder="1" applyAlignment="1">
      <alignment horizontal="center" vertical="center"/>
    </xf>
    <xf numFmtId="0" fontId="6" fillId="0" borderId="54" xfId="0" applyFont="1" applyBorder="1" applyAlignment="1">
      <alignment vertical="center" wrapText="1"/>
    </xf>
    <xf numFmtId="0" fontId="6" fillId="0" borderId="55" xfId="0" applyFont="1" applyBorder="1" applyAlignment="1">
      <alignment vertical="center" wrapText="1" shrinkToFit="1"/>
    </xf>
    <xf numFmtId="0" fontId="6" fillId="0" borderId="56" xfId="0" applyFont="1" applyBorder="1" applyAlignment="1">
      <alignment vertical="center" wrapText="1"/>
    </xf>
    <xf numFmtId="0" fontId="6" fillId="0" borderId="57" xfId="0" applyFont="1" applyBorder="1" applyAlignment="1">
      <alignment vertical="center" wrapText="1"/>
    </xf>
    <xf numFmtId="0" fontId="7" fillId="0" borderId="58" xfId="0" applyFont="1" applyBorder="1" applyAlignment="1">
      <alignment vertical="center" wrapText="1"/>
    </xf>
    <xf numFmtId="0" fontId="6" fillId="0" borderId="58" xfId="0" applyFont="1" applyBorder="1" applyAlignment="1">
      <alignment vertical="center" wrapText="1"/>
    </xf>
    <xf numFmtId="0" fontId="6" fillId="0" borderId="59" xfId="0" applyFont="1" applyBorder="1" applyAlignment="1">
      <alignment vertical="center" textRotation="255"/>
    </xf>
    <xf numFmtId="0" fontId="6" fillId="0" borderId="60" xfId="0" applyFont="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7" xfId="0" applyFont="1" applyBorder="1" applyAlignment="1">
      <alignment horizontal="center" vertical="center" wrapText="1"/>
    </xf>
    <xf numFmtId="0" fontId="3" fillId="0" borderId="8" xfId="0" applyFont="1" applyBorder="1" applyAlignment="1">
      <alignment vertical="center" wrapText="1"/>
    </xf>
    <xf numFmtId="0" fontId="3" fillId="0" borderId="1" xfId="0" applyFont="1" applyBorder="1" applyAlignment="1">
      <alignment vertical="center" textRotation="255"/>
    </xf>
    <xf numFmtId="0" fontId="3" fillId="0" borderId="1" xfId="0" applyFont="1" applyBorder="1" applyAlignment="1">
      <alignment vertical="center" wrapText="1"/>
    </xf>
    <xf numFmtId="0" fontId="3" fillId="0" borderId="1" xfId="0" applyFont="1" applyBorder="1" applyAlignment="1">
      <alignment vertical="center" shrinkToFit="1"/>
    </xf>
    <xf numFmtId="0" fontId="3" fillId="0" borderId="23" xfId="0" applyFont="1" applyBorder="1" applyAlignment="1">
      <alignment horizontal="right" vertical="center"/>
    </xf>
    <xf numFmtId="0" fontId="4" fillId="0" borderId="1" xfId="0" applyFont="1" applyBorder="1" applyAlignment="1">
      <alignment horizontal="center" vertical="center" shrinkToFi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5" fillId="0" borderId="1" xfId="0" applyFont="1" applyBorder="1" applyAlignment="1">
      <alignment vertical="top" textRotation="255" shrinkToFit="1"/>
    </xf>
    <xf numFmtId="0" fontId="0" fillId="0" borderId="5" xfId="0" applyBorder="1">
      <alignment vertical="center"/>
    </xf>
    <xf numFmtId="0" fontId="0" fillId="0" borderId="10" xfId="0" applyBorder="1">
      <alignment vertical="center"/>
    </xf>
    <xf numFmtId="0" fontId="0" fillId="0" borderId="6" xfId="0" applyBorder="1">
      <alignment vertical="center"/>
    </xf>
    <xf numFmtId="0" fontId="6" fillId="0" borderId="1" xfId="0"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6" fillId="0" borderId="5" xfId="0" applyFont="1" applyBorder="1" applyAlignment="1">
      <alignment horizontal="right" vertical="center"/>
    </xf>
    <xf numFmtId="0" fontId="4" fillId="2" borderId="1" xfId="0" applyFont="1" applyFill="1" applyBorder="1" applyAlignment="1">
      <alignment horizontal="center" vertical="center" shrinkToFit="1"/>
    </xf>
    <xf numFmtId="0" fontId="5" fillId="2" borderId="1" xfId="0" applyFont="1" applyFill="1" applyBorder="1" applyAlignment="1">
      <alignment vertical="top" textRotation="255" shrinkToFit="1"/>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6" fillId="0" borderId="62" xfId="0" applyFont="1" applyBorder="1">
      <alignment vertical="center"/>
    </xf>
    <xf numFmtId="0" fontId="13" fillId="0" borderId="0" xfId="0" applyFont="1">
      <alignment vertical="center"/>
    </xf>
    <xf numFmtId="0" fontId="14" fillId="2" borderId="1" xfId="0" applyFont="1" applyFill="1" applyBorder="1" applyAlignment="1">
      <alignment horizontal="center" vertical="center"/>
    </xf>
    <xf numFmtId="0" fontId="3" fillId="0" borderId="0" xfId="0" applyFont="1" applyAlignment="1">
      <alignment horizontal="left" vertical="top"/>
    </xf>
    <xf numFmtId="0" fontId="3" fillId="0" borderId="61" xfId="0" applyFont="1" applyBorder="1" applyAlignment="1">
      <alignment vertical="center" wrapText="1"/>
    </xf>
    <xf numFmtId="0" fontId="0" fillId="0" borderId="61" xfId="0" applyBorder="1">
      <alignment vertical="center"/>
    </xf>
    <xf numFmtId="0" fontId="9"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6" fillId="0" borderId="5" xfId="0" applyFont="1" applyBorder="1" applyAlignment="1">
      <alignment horizontal="left" vertical="top"/>
    </xf>
    <xf numFmtId="0" fontId="6" fillId="0" borderId="10" xfId="0" applyFont="1" applyBorder="1" applyAlignment="1">
      <alignment horizontal="left" vertical="top"/>
    </xf>
    <xf numFmtId="0" fontId="6" fillId="0" borderId="6" xfId="0" applyFont="1" applyBorder="1" applyAlignment="1">
      <alignment horizontal="left" vertical="top"/>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left" vertical="top"/>
    </xf>
    <xf numFmtId="0" fontId="6" fillId="0" borderId="0" xfId="0" applyFont="1" applyAlignment="1">
      <alignment horizontal="left" vertical="top"/>
    </xf>
    <xf numFmtId="0" fontId="6" fillId="0" borderId="33"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right" vertical="center" wrapText="1"/>
    </xf>
    <xf numFmtId="0" fontId="6" fillId="0" borderId="6" xfId="0" applyFont="1" applyBorder="1" applyAlignment="1">
      <alignment horizontal="right" vertical="center" wrapText="1"/>
    </xf>
    <xf numFmtId="0" fontId="6" fillId="0" borderId="18" xfId="0" applyFont="1" applyBorder="1" applyAlignment="1">
      <alignment horizontal="right" vertical="center" wrapText="1"/>
    </xf>
    <xf numFmtId="0" fontId="2" fillId="0" borderId="0" xfId="0" applyFont="1" applyAlignment="1">
      <alignment horizontal="center" vertical="center"/>
    </xf>
    <xf numFmtId="0" fontId="5" fillId="0" borderId="24" xfId="0" applyFont="1" applyBorder="1" applyAlignment="1">
      <alignment horizontal="center" vertical="center"/>
    </xf>
    <xf numFmtId="0" fontId="6" fillId="0" borderId="15" xfId="0" applyFont="1" applyBorder="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0" xfId="0" applyFont="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5" fillId="0" borderId="37" xfId="0" applyFont="1" applyBorder="1" applyAlignment="1">
      <alignment horizontal="center" vertical="center"/>
    </xf>
    <xf numFmtId="0" fontId="6" fillId="0" borderId="45" xfId="0" applyFont="1" applyBorder="1" applyAlignment="1">
      <alignment horizontal="center" vertical="center"/>
    </xf>
    <xf numFmtId="0" fontId="5" fillId="0" borderId="49" xfId="0" applyFont="1" applyBorder="1" applyAlignment="1">
      <alignment horizontal="center" vertical="center"/>
    </xf>
    <xf numFmtId="0" fontId="6" fillId="0" borderId="38" xfId="0" applyFont="1" applyBorder="1" applyAlignment="1">
      <alignment horizontal="center" vertical="center"/>
    </xf>
    <xf numFmtId="0" fontId="6" fillId="0" borderId="50" xfId="0" applyFont="1" applyBorder="1" applyAlignment="1">
      <alignment horizontal="center" vertical="center"/>
    </xf>
  </cellXfs>
  <cellStyles count="3">
    <cellStyle name="標準" xfId="0" builtinId="0"/>
    <cellStyle name="標準 2" xfId="1" xr:uid="{1695C5EE-D8F1-4356-AA3C-E09F6D264548}"/>
    <cellStyle name="標準 2 2" xfId="2" xr:uid="{04698743-B493-45E4-B89F-C5BB863A9D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1016001</xdr:colOff>
      <xdr:row>9</xdr:row>
      <xdr:rowOff>182563</xdr:rowOff>
    </xdr:from>
    <xdr:to>
      <xdr:col>6</xdr:col>
      <xdr:colOff>1162505</xdr:colOff>
      <xdr:row>9</xdr:row>
      <xdr:rowOff>508226</xdr:rowOff>
    </xdr:to>
    <xdr:sp macro="" textlink="">
      <xdr:nvSpPr>
        <xdr:cNvPr id="5" name="テキスト ボックス 4">
          <a:extLst>
            <a:ext uri="{FF2B5EF4-FFF2-40B4-BE49-F238E27FC236}">
              <a16:creationId xmlns:a16="http://schemas.microsoft.com/office/drawing/2014/main" id="{0E431D4A-CDF5-4C41-BBAF-D7BF03E59E20}"/>
            </a:ext>
          </a:extLst>
        </xdr:cNvPr>
        <xdr:cNvSpPr txBox="1"/>
      </xdr:nvSpPr>
      <xdr:spPr>
        <a:xfrm>
          <a:off x="1016001" y="14819313"/>
          <a:ext cx="5274129" cy="325663"/>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各評価項目について個人としての自己評価を行い、該当する□に☑を入れる。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111125</xdr:colOff>
      <xdr:row>11</xdr:row>
      <xdr:rowOff>174625</xdr:rowOff>
    </xdr:from>
    <xdr:to>
      <xdr:col>6</xdr:col>
      <xdr:colOff>654504</xdr:colOff>
      <xdr:row>11</xdr:row>
      <xdr:rowOff>500288</xdr:rowOff>
    </xdr:to>
    <xdr:sp macro="" textlink="">
      <xdr:nvSpPr>
        <xdr:cNvPr id="5" name="テキスト ボックス 4">
          <a:extLst>
            <a:ext uri="{FF2B5EF4-FFF2-40B4-BE49-F238E27FC236}">
              <a16:creationId xmlns:a16="http://schemas.microsoft.com/office/drawing/2014/main" id="{52E03C84-6079-4F3E-92BA-AE26E724CD5E}"/>
            </a:ext>
          </a:extLst>
        </xdr:cNvPr>
        <xdr:cNvSpPr txBox="1"/>
      </xdr:nvSpPr>
      <xdr:spPr>
        <a:xfrm>
          <a:off x="1135063" y="15954375"/>
          <a:ext cx="5274129" cy="325663"/>
        </a:xfrm>
        <a:prstGeom prst="rect">
          <a:avLst/>
        </a:prstGeom>
        <a:solidFill>
          <a:schemeClr val="lt1"/>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各評価項目について個人としての自己評価を行い、該当する□に☑を入れる。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showGridLines="0" tabSelected="1" view="pageBreakPreview" zoomScale="60" zoomScaleNormal="70" workbookViewId="0">
      <selection activeCell="F2" sqref="F2"/>
    </sheetView>
  </sheetViews>
  <sheetFormatPr defaultRowHeight="18" x14ac:dyDescent="0.55000000000000004"/>
  <cols>
    <col min="1" max="1" width="11" style="1" customWidth="1"/>
    <col min="2" max="2" width="11.58203125" customWidth="1"/>
    <col min="3" max="3" width="6.58203125" style="1" customWidth="1"/>
    <col min="4" max="6" width="21.5" customWidth="1"/>
    <col min="7" max="7" width="22.33203125" customWidth="1"/>
    <col min="8" max="8" width="8.58203125" customWidth="1"/>
    <col min="9" max="9" width="10.08203125" customWidth="1"/>
    <col min="10" max="10" width="8.58203125" customWidth="1"/>
    <col min="11" max="11" width="4.83203125" customWidth="1"/>
    <col min="12" max="51" width="6.33203125" customWidth="1"/>
  </cols>
  <sheetData>
    <row r="1" spans="1:11" ht="23.15" customHeight="1" x14ac:dyDescent="0.55000000000000004">
      <c r="A1" s="95" t="s">
        <v>204</v>
      </c>
      <c r="B1" s="95"/>
      <c r="C1" s="95"/>
      <c r="D1" s="95"/>
      <c r="E1" s="95"/>
      <c r="F1" s="95"/>
      <c r="G1" s="95"/>
      <c r="H1" s="95"/>
      <c r="I1" s="95"/>
    </row>
    <row r="2" spans="1:11" ht="102" customHeight="1" x14ac:dyDescent="0.55000000000000004">
      <c r="A2" s="62"/>
      <c r="B2" s="63"/>
      <c r="C2" s="62"/>
      <c r="D2" s="63" t="s">
        <v>8</v>
      </c>
      <c r="E2" s="63"/>
      <c r="F2" s="63"/>
      <c r="G2" s="63"/>
      <c r="H2" s="63"/>
      <c r="I2" s="63"/>
    </row>
    <row r="3" spans="1:11" ht="30" customHeight="1" x14ac:dyDescent="0.55000000000000004">
      <c r="A3" s="99" t="s">
        <v>37</v>
      </c>
      <c r="B3" s="100"/>
      <c r="C3" s="64" t="s">
        <v>38</v>
      </c>
      <c r="D3" s="65">
        <v>4</v>
      </c>
      <c r="E3" s="64">
        <v>3</v>
      </c>
      <c r="F3" s="64">
        <v>2</v>
      </c>
      <c r="G3" s="64">
        <v>1</v>
      </c>
      <c r="H3" s="65" t="s">
        <v>37</v>
      </c>
      <c r="I3" s="65" t="s">
        <v>39</v>
      </c>
      <c r="J3" s="39" t="s">
        <v>40</v>
      </c>
    </row>
    <row r="4" spans="1:11" ht="106.5" customHeight="1" x14ac:dyDescent="0.55000000000000004">
      <c r="A4" s="96" t="s">
        <v>48</v>
      </c>
      <c r="B4" s="66" t="s">
        <v>49</v>
      </c>
      <c r="C4" s="67" t="s">
        <v>50</v>
      </c>
      <c r="D4" s="68" t="s">
        <v>51</v>
      </c>
      <c r="E4" s="68" t="s">
        <v>52</v>
      </c>
      <c r="F4" s="68" t="s">
        <v>53</v>
      </c>
      <c r="G4" s="68" t="s">
        <v>54</v>
      </c>
      <c r="H4" s="69" t="s">
        <v>55</v>
      </c>
      <c r="I4" s="66"/>
      <c r="J4" s="40"/>
    </row>
    <row r="5" spans="1:11" ht="106.5" customHeight="1" x14ac:dyDescent="0.55000000000000004">
      <c r="A5" s="97"/>
      <c r="B5" s="70" t="s">
        <v>56</v>
      </c>
      <c r="C5" s="67" t="s">
        <v>57</v>
      </c>
      <c r="D5" s="68" t="s">
        <v>58</v>
      </c>
      <c r="E5" s="68" t="s">
        <v>59</v>
      </c>
      <c r="F5" s="68" t="s">
        <v>60</v>
      </c>
      <c r="G5" s="68" t="s">
        <v>61</v>
      </c>
      <c r="H5" s="69" t="s">
        <v>62</v>
      </c>
      <c r="I5" s="66"/>
      <c r="J5" s="40"/>
    </row>
    <row r="6" spans="1:11" ht="106.5" customHeight="1" x14ac:dyDescent="0.55000000000000004">
      <c r="A6" s="98"/>
      <c r="B6" s="70" t="s">
        <v>63</v>
      </c>
      <c r="C6" s="67" t="s">
        <v>57</v>
      </c>
      <c r="D6" s="68" t="s">
        <v>64</v>
      </c>
      <c r="E6" s="68" t="s">
        <v>65</v>
      </c>
      <c r="F6" s="68" t="s">
        <v>66</v>
      </c>
      <c r="G6" s="68" t="s">
        <v>67</v>
      </c>
      <c r="H6" s="69" t="s">
        <v>68</v>
      </c>
      <c r="I6" s="66"/>
      <c r="J6" s="40"/>
    </row>
    <row r="7" spans="1:11" ht="106.5" customHeight="1" x14ac:dyDescent="0.55000000000000004">
      <c r="A7" s="96" t="s">
        <v>69</v>
      </c>
      <c r="B7" s="66" t="s">
        <v>70</v>
      </c>
      <c r="C7" s="67" t="s">
        <v>57</v>
      </c>
      <c r="D7" s="68" t="s">
        <v>71</v>
      </c>
      <c r="E7" s="68" t="s">
        <v>72</v>
      </c>
      <c r="F7" s="68" t="s">
        <v>73</v>
      </c>
      <c r="G7" s="68" t="s">
        <v>74</v>
      </c>
      <c r="H7" s="69" t="s">
        <v>75</v>
      </c>
      <c r="I7" s="66"/>
      <c r="J7" s="40"/>
    </row>
    <row r="8" spans="1:11" ht="106.5" customHeight="1" x14ac:dyDescent="0.55000000000000004">
      <c r="A8" s="97"/>
      <c r="B8" s="66" t="s">
        <v>76</v>
      </c>
      <c r="C8" s="67" t="s">
        <v>57</v>
      </c>
      <c r="D8" s="68" t="s">
        <v>77</v>
      </c>
      <c r="E8" s="68" t="s">
        <v>78</v>
      </c>
      <c r="F8" s="68" t="s">
        <v>79</v>
      </c>
      <c r="G8" s="68" t="s">
        <v>80</v>
      </c>
      <c r="H8" s="69" t="s">
        <v>81</v>
      </c>
      <c r="I8" s="66"/>
      <c r="J8" s="40"/>
    </row>
    <row r="9" spans="1:11" ht="106.5" customHeight="1" x14ac:dyDescent="0.55000000000000004">
      <c r="A9" s="98"/>
      <c r="B9" s="71" t="s">
        <v>82</v>
      </c>
      <c r="C9" s="67" t="s">
        <v>57</v>
      </c>
      <c r="D9" s="68" t="s">
        <v>83</v>
      </c>
      <c r="E9" s="68" t="s">
        <v>84</v>
      </c>
      <c r="F9" s="68" t="s">
        <v>85</v>
      </c>
      <c r="G9" s="68" t="s">
        <v>86</v>
      </c>
      <c r="H9" s="69" t="s">
        <v>75</v>
      </c>
      <c r="I9" s="66"/>
      <c r="J9" s="40"/>
    </row>
    <row r="10" spans="1:11" ht="106.5" customHeight="1" x14ac:dyDescent="0.55000000000000004">
      <c r="A10" s="65" t="s">
        <v>87</v>
      </c>
      <c r="B10" s="66" t="s">
        <v>87</v>
      </c>
      <c r="C10" s="67" t="s">
        <v>57</v>
      </c>
      <c r="D10" s="68" t="s">
        <v>88</v>
      </c>
      <c r="E10" s="68" t="s">
        <v>89</v>
      </c>
      <c r="F10" s="68" t="s">
        <v>90</v>
      </c>
      <c r="G10" s="68" t="s">
        <v>91</v>
      </c>
      <c r="H10" s="69" t="s">
        <v>92</v>
      </c>
      <c r="I10" s="66"/>
      <c r="J10" s="40"/>
    </row>
    <row r="11" spans="1:11" ht="41.5" customHeight="1" x14ac:dyDescent="0.55000000000000004">
      <c r="A11" s="93"/>
      <c r="B11" s="94"/>
      <c r="C11" s="94"/>
      <c r="D11" s="94"/>
      <c r="E11" s="94"/>
      <c r="F11" s="94"/>
      <c r="G11" s="94"/>
      <c r="H11" s="94"/>
      <c r="I11" s="94"/>
      <c r="K11" t="s">
        <v>2</v>
      </c>
    </row>
    <row r="12" spans="1:11" ht="41.5" customHeight="1" x14ac:dyDescent="0.55000000000000004">
      <c r="A12" s="62"/>
      <c r="B12" s="63"/>
      <c r="C12" s="62"/>
      <c r="D12" s="63"/>
      <c r="F12" s="92"/>
      <c r="G12" s="92"/>
      <c r="H12" s="63"/>
      <c r="I12" s="63"/>
      <c r="K12" t="s">
        <v>93</v>
      </c>
    </row>
    <row r="13" spans="1:11" ht="41.5" customHeight="1" x14ac:dyDescent="0.55000000000000004">
      <c r="A13" s="62"/>
      <c r="E13" s="63"/>
      <c r="H13" s="63"/>
      <c r="I13" s="63"/>
      <c r="K13" t="s">
        <v>3</v>
      </c>
    </row>
    <row r="14" spans="1:11" ht="41.5" customHeight="1" x14ac:dyDescent="0.55000000000000004">
      <c r="A14" s="72"/>
      <c r="H14" s="92"/>
      <c r="I14" s="92"/>
      <c r="K14" t="s">
        <v>2</v>
      </c>
    </row>
    <row r="15" spans="1:11" ht="41.5" customHeight="1" x14ac:dyDescent="0.55000000000000004">
      <c r="A15" s="82" t="s">
        <v>94</v>
      </c>
      <c r="B15" s="80" t="s">
        <v>95</v>
      </c>
      <c r="C15" s="81"/>
      <c r="D15" s="83" t="s">
        <v>96</v>
      </c>
      <c r="E15" s="77" t="s">
        <v>97</v>
      </c>
      <c r="F15" s="78"/>
      <c r="G15" s="79"/>
      <c r="H15" s="63"/>
      <c r="I15" s="63"/>
      <c r="K15" t="s">
        <v>93</v>
      </c>
    </row>
    <row r="16" spans="1:11" ht="41.5" customHeight="1" x14ac:dyDescent="0.55000000000000004">
      <c r="A16" s="62"/>
      <c r="H16" s="63"/>
      <c r="I16" s="63"/>
      <c r="K16" t="s">
        <v>3</v>
      </c>
    </row>
    <row r="17" spans="8:11" ht="47.5" customHeight="1" x14ac:dyDescent="0.55000000000000004">
      <c r="H17" s="63"/>
      <c r="I17" s="63"/>
      <c r="K17" t="s">
        <v>1</v>
      </c>
    </row>
    <row r="19" spans="8:11" ht="18" hidden="1" customHeight="1" x14ac:dyDescent="0.55000000000000004"/>
    <row r="20" spans="8:11" ht="18" hidden="1" customHeight="1" x14ac:dyDescent="0.55000000000000004"/>
  </sheetData>
  <mergeCells count="7">
    <mergeCell ref="H14:I14"/>
    <mergeCell ref="A11:I11"/>
    <mergeCell ref="F12:G12"/>
    <mergeCell ref="A1:I1"/>
    <mergeCell ref="A4:A6"/>
    <mergeCell ref="A7:A9"/>
    <mergeCell ref="A3:B3"/>
  </mergeCells>
  <phoneticPr fontId="1"/>
  <pageMargins left="0.51181102362204722" right="0.31496062992125984" top="0.55118110236220474" bottom="0.35433070866141736" header="0.31496062992125984" footer="0.31496062992125984"/>
  <pageSetup paperSize="8" scale="63"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
  <sheetViews>
    <sheetView showGridLines="0" zoomScale="60" zoomScaleNormal="60" workbookViewId="0">
      <selection activeCell="P1" sqref="P1:BC27"/>
    </sheetView>
  </sheetViews>
  <sheetFormatPr defaultRowHeight="18" x14ac:dyDescent="0.55000000000000004"/>
  <cols>
    <col min="1" max="1" width="13.33203125" style="1" bestFit="1" customWidth="1"/>
    <col min="2" max="2" width="21.83203125" customWidth="1"/>
    <col min="3" max="3" width="3" bestFit="1" customWidth="1"/>
    <col min="4" max="4" width="4.5" customWidth="1"/>
    <col min="5" max="5" width="21.5" customWidth="1"/>
    <col min="6" max="6" width="3" customWidth="1"/>
    <col min="7" max="7" width="21.5" customWidth="1"/>
    <col min="8" max="8" width="3" customWidth="1"/>
    <col min="9" max="9" width="21.5" customWidth="1"/>
    <col min="10" max="10" width="3" customWidth="1"/>
    <col min="11" max="11" width="22.33203125" customWidth="1"/>
    <col min="12" max="12" width="10.83203125" bestFit="1" customWidth="1"/>
    <col min="13" max="13" width="13.33203125" customWidth="1"/>
    <col min="14" max="14" width="0" hidden="1" customWidth="1"/>
    <col min="15" max="15" width="3.33203125" customWidth="1"/>
    <col min="16" max="55" width="8.33203125" customWidth="1"/>
  </cols>
  <sheetData>
    <row r="1" spans="1:14" ht="37" customHeight="1" x14ac:dyDescent="0.55000000000000004">
      <c r="A1" s="118" t="s">
        <v>98</v>
      </c>
      <c r="B1" s="118"/>
      <c r="C1" s="118"/>
      <c r="D1" s="118"/>
      <c r="E1" s="118"/>
      <c r="F1" s="118"/>
      <c r="G1" s="118"/>
      <c r="H1" s="118"/>
      <c r="I1" s="118"/>
      <c r="J1" s="118"/>
      <c r="K1" s="118"/>
      <c r="L1" s="118"/>
      <c r="M1" s="118"/>
    </row>
    <row r="2" spans="1:14" ht="40.5" customHeight="1" thickBot="1" x14ac:dyDescent="0.6">
      <c r="A2" s="125" t="s">
        <v>8</v>
      </c>
      <c r="B2" s="125"/>
      <c r="C2" s="125"/>
      <c r="D2" s="125"/>
      <c r="E2" s="125"/>
      <c r="F2" s="125"/>
      <c r="G2" s="125"/>
      <c r="H2" s="125"/>
      <c r="I2" s="125"/>
      <c r="J2" s="125"/>
      <c r="K2" s="125"/>
      <c r="L2" s="125"/>
      <c r="M2" s="125"/>
    </row>
    <row r="3" spans="1:14" ht="23.9" customHeight="1" thickTop="1" x14ac:dyDescent="0.55000000000000004">
      <c r="A3" s="119" t="s">
        <v>37</v>
      </c>
      <c r="B3" s="120"/>
      <c r="C3" s="121" t="s">
        <v>99</v>
      </c>
      <c r="D3" s="120"/>
      <c r="E3" s="20">
        <v>4</v>
      </c>
      <c r="F3" s="121">
        <v>3</v>
      </c>
      <c r="G3" s="120"/>
      <c r="H3" s="121">
        <v>2</v>
      </c>
      <c r="I3" s="120"/>
      <c r="J3" s="121">
        <v>1</v>
      </c>
      <c r="K3" s="120"/>
      <c r="L3" s="20" t="s">
        <v>37</v>
      </c>
      <c r="M3" s="21" t="s">
        <v>39</v>
      </c>
      <c r="N3" s="17" t="s">
        <v>100</v>
      </c>
    </row>
    <row r="4" spans="1:14" ht="125.5" customHeight="1" x14ac:dyDescent="0.55000000000000004">
      <c r="A4" s="22" t="s">
        <v>102</v>
      </c>
      <c r="B4" s="2" t="s">
        <v>103</v>
      </c>
      <c r="C4" s="3"/>
      <c r="D4" s="5" t="s">
        <v>57</v>
      </c>
      <c r="E4" s="4" t="s">
        <v>104</v>
      </c>
      <c r="F4" s="5" t="s">
        <v>57</v>
      </c>
      <c r="G4" s="4" t="s">
        <v>105</v>
      </c>
      <c r="H4" s="5" t="s">
        <v>57</v>
      </c>
      <c r="I4" s="4" t="s">
        <v>106</v>
      </c>
      <c r="J4" s="5" t="s">
        <v>57</v>
      </c>
      <c r="K4" s="4" t="s">
        <v>107</v>
      </c>
      <c r="L4" s="6" t="s">
        <v>108</v>
      </c>
      <c r="M4" s="23"/>
      <c r="N4" s="19"/>
    </row>
    <row r="5" spans="1:14" ht="205.75" customHeight="1" x14ac:dyDescent="0.55000000000000004">
      <c r="A5" s="22" t="s">
        <v>109</v>
      </c>
      <c r="B5" s="2" t="s">
        <v>110</v>
      </c>
      <c r="C5" s="3"/>
      <c r="D5" s="5" t="s">
        <v>57</v>
      </c>
      <c r="E5" s="4" t="s">
        <v>111</v>
      </c>
      <c r="F5" s="5" t="s">
        <v>57</v>
      </c>
      <c r="G5" s="4" t="s">
        <v>112</v>
      </c>
      <c r="H5" s="5" t="s">
        <v>57</v>
      </c>
      <c r="I5" s="4" t="s">
        <v>113</v>
      </c>
      <c r="J5" s="5" t="s">
        <v>57</v>
      </c>
      <c r="K5" s="4" t="s">
        <v>114</v>
      </c>
      <c r="L5" s="6" t="s">
        <v>92</v>
      </c>
      <c r="M5" s="23"/>
      <c r="N5" s="19"/>
    </row>
    <row r="6" spans="1:14" ht="189" customHeight="1" x14ac:dyDescent="0.55000000000000004">
      <c r="A6" s="22" t="s">
        <v>115</v>
      </c>
      <c r="B6" s="2" t="s">
        <v>116</v>
      </c>
      <c r="C6" s="3"/>
      <c r="D6" s="5" t="s">
        <v>57</v>
      </c>
      <c r="E6" s="4" t="s">
        <v>117</v>
      </c>
      <c r="F6" s="5" t="s">
        <v>57</v>
      </c>
      <c r="G6" s="4" t="s">
        <v>118</v>
      </c>
      <c r="H6" s="5" t="s">
        <v>57</v>
      </c>
      <c r="I6" s="4" t="s">
        <v>119</v>
      </c>
      <c r="J6" s="5" t="s">
        <v>57</v>
      </c>
      <c r="K6" s="4" t="s">
        <v>120</v>
      </c>
      <c r="L6" s="6" t="s">
        <v>121</v>
      </c>
      <c r="M6" s="23"/>
      <c r="N6" s="19"/>
    </row>
    <row r="7" spans="1:14" ht="163.75" customHeight="1" x14ac:dyDescent="0.55000000000000004">
      <c r="A7" s="22" t="s">
        <v>122</v>
      </c>
      <c r="B7" s="2" t="s">
        <v>123</v>
      </c>
      <c r="C7" s="3"/>
      <c r="D7" s="5" t="s">
        <v>57</v>
      </c>
      <c r="E7" s="4" t="s">
        <v>124</v>
      </c>
      <c r="F7" s="5" t="s">
        <v>57</v>
      </c>
      <c r="G7" s="4" t="s">
        <v>125</v>
      </c>
      <c r="H7" s="5" t="s">
        <v>57</v>
      </c>
      <c r="I7" s="4" t="s">
        <v>126</v>
      </c>
      <c r="J7" s="5" t="s">
        <v>57</v>
      </c>
      <c r="K7" s="4" t="s">
        <v>127</v>
      </c>
      <c r="L7" s="6" t="s">
        <v>128</v>
      </c>
      <c r="M7" s="23"/>
      <c r="N7" s="19"/>
    </row>
    <row r="8" spans="1:14" ht="181.4" customHeight="1" x14ac:dyDescent="0.55000000000000004">
      <c r="A8" s="22" t="s">
        <v>129</v>
      </c>
      <c r="B8" s="2" t="s">
        <v>130</v>
      </c>
      <c r="C8" s="3"/>
      <c r="D8" s="5" t="s">
        <v>57</v>
      </c>
      <c r="E8" s="4" t="s">
        <v>131</v>
      </c>
      <c r="F8" s="5" t="s">
        <v>57</v>
      </c>
      <c r="G8" s="4" t="s">
        <v>132</v>
      </c>
      <c r="H8" s="5" t="s">
        <v>57</v>
      </c>
      <c r="I8" s="4" t="s">
        <v>133</v>
      </c>
      <c r="J8" s="5" t="s">
        <v>57</v>
      </c>
      <c r="K8" s="4" t="s">
        <v>134</v>
      </c>
      <c r="L8" s="6" t="s">
        <v>81</v>
      </c>
      <c r="M8" s="23"/>
      <c r="N8" s="19"/>
    </row>
    <row r="9" spans="1:14" ht="167.5" customHeight="1" thickBot="1" x14ac:dyDescent="0.6">
      <c r="A9" s="24" t="s">
        <v>87</v>
      </c>
      <c r="B9" s="25" t="s">
        <v>135</v>
      </c>
      <c r="C9" s="26"/>
      <c r="D9" s="28" t="s">
        <v>57</v>
      </c>
      <c r="E9" s="27" t="s">
        <v>88</v>
      </c>
      <c r="F9" s="28" t="s">
        <v>57</v>
      </c>
      <c r="G9" s="29" t="s">
        <v>89</v>
      </c>
      <c r="H9" s="28" t="s">
        <v>57</v>
      </c>
      <c r="I9" s="29" t="s">
        <v>90</v>
      </c>
      <c r="J9" s="28" t="s">
        <v>57</v>
      </c>
      <c r="K9" s="29" t="s">
        <v>91</v>
      </c>
      <c r="L9" s="30" t="s">
        <v>92</v>
      </c>
      <c r="M9" s="31"/>
      <c r="N9" s="19"/>
    </row>
    <row r="10" spans="1:14" ht="50.5" customHeight="1" thickTop="1" thickBot="1" x14ac:dyDescent="0.6">
      <c r="A10" s="7"/>
      <c r="B10" s="8"/>
      <c r="C10" s="9"/>
      <c r="D10" s="9"/>
      <c r="E10" s="9"/>
      <c r="F10" s="9"/>
      <c r="G10" s="9"/>
      <c r="H10" s="9"/>
      <c r="I10" s="9"/>
      <c r="J10" s="9"/>
      <c r="K10" s="9"/>
      <c r="L10" s="8"/>
      <c r="M10" s="8"/>
    </row>
    <row r="11" spans="1:14" ht="70.75" customHeight="1" thickTop="1" x14ac:dyDescent="0.55000000000000004">
      <c r="A11" s="7"/>
      <c r="B11" s="8"/>
      <c r="C11" s="9"/>
      <c r="D11" s="9"/>
      <c r="E11" s="10"/>
      <c r="F11" s="122" t="s">
        <v>136</v>
      </c>
      <c r="G11" s="123"/>
      <c r="H11" s="122" t="s">
        <v>137</v>
      </c>
      <c r="I11" s="123"/>
      <c r="J11" s="122" t="s">
        <v>138</v>
      </c>
      <c r="K11" s="124"/>
      <c r="L11" s="8"/>
      <c r="M11" s="8"/>
    </row>
    <row r="12" spans="1:14" ht="44.5" customHeight="1" x14ac:dyDescent="0.55000000000000004">
      <c r="A12" s="7"/>
      <c r="B12" s="8"/>
      <c r="C12" s="9"/>
      <c r="D12" s="9"/>
      <c r="E12" s="11" t="s">
        <v>139</v>
      </c>
      <c r="F12" s="115" t="s">
        <v>140</v>
      </c>
      <c r="G12" s="116"/>
      <c r="H12" s="115" t="s">
        <v>141</v>
      </c>
      <c r="I12" s="116"/>
      <c r="J12" s="115" t="s">
        <v>142</v>
      </c>
      <c r="K12" s="117"/>
      <c r="L12" s="8"/>
      <c r="M12" s="8"/>
    </row>
    <row r="13" spans="1:14" ht="44.5" customHeight="1" x14ac:dyDescent="0.55000000000000004">
      <c r="A13" s="7"/>
      <c r="B13" s="8"/>
      <c r="C13" s="9"/>
      <c r="D13" s="9"/>
      <c r="E13" s="11" t="s">
        <v>143</v>
      </c>
      <c r="F13" s="109"/>
      <c r="G13" s="110"/>
      <c r="H13" s="109"/>
      <c r="I13" s="110"/>
      <c r="J13" s="109"/>
      <c r="K13" s="111"/>
      <c r="L13" s="8"/>
      <c r="M13" s="8"/>
    </row>
    <row r="14" spans="1:14" ht="70.75" customHeight="1" thickBot="1" x14ac:dyDescent="0.6">
      <c r="A14" s="7"/>
      <c r="B14" s="8"/>
      <c r="C14" s="8"/>
      <c r="D14" s="8"/>
      <c r="E14" s="12" t="s">
        <v>144</v>
      </c>
      <c r="F14" s="112" t="s">
        <v>145</v>
      </c>
      <c r="G14" s="113"/>
      <c r="H14" s="112" t="s">
        <v>146</v>
      </c>
      <c r="I14" s="113"/>
      <c r="J14" s="112" t="s">
        <v>147</v>
      </c>
      <c r="K14" s="114"/>
      <c r="L14" s="8"/>
      <c r="M14" s="8"/>
    </row>
    <row r="15" spans="1:14" ht="67.400000000000006" customHeight="1" thickTop="1" x14ac:dyDescent="0.55000000000000004">
      <c r="A15" s="7"/>
      <c r="B15" s="8"/>
      <c r="C15" s="8"/>
      <c r="D15" s="8"/>
      <c r="E15" s="18" t="s">
        <v>148</v>
      </c>
      <c r="F15" s="104"/>
      <c r="G15" s="105"/>
      <c r="H15" s="104"/>
      <c r="I15" s="105"/>
      <c r="J15" s="104"/>
      <c r="K15" s="105"/>
      <c r="L15" s="106"/>
      <c r="M15" s="107"/>
    </row>
    <row r="16" spans="1:14" ht="42.65" customHeight="1" thickBot="1" x14ac:dyDescent="0.6">
      <c r="A16" s="32"/>
      <c r="B16" s="8"/>
      <c r="C16" s="8"/>
      <c r="D16" s="8"/>
      <c r="E16" s="8"/>
      <c r="F16" s="8"/>
      <c r="G16" s="8"/>
      <c r="H16" s="8"/>
      <c r="I16" s="8"/>
      <c r="J16" s="8"/>
      <c r="K16" s="8"/>
      <c r="L16" s="8"/>
      <c r="M16" s="8"/>
    </row>
    <row r="17" spans="1:13" ht="49.4" customHeight="1" thickTop="1" thickBot="1" x14ac:dyDescent="0.6">
      <c r="A17" s="33" t="s">
        <v>94</v>
      </c>
      <c r="B17" s="34" t="s">
        <v>149</v>
      </c>
      <c r="C17" s="108" t="s">
        <v>97</v>
      </c>
      <c r="D17" s="108"/>
      <c r="E17" s="108"/>
      <c r="F17" s="108"/>
      <c r="G17" s="35" t="s">
        <v>96</v>
      </c>
      <c r="H17" s="14"/>
      <c r="I17" s="101" t="s">
        <v>150</v>
      </c>
      <c r="J17" s="102"/>
      <c r="K17" s="103"/>
      <c r="L17" s="8"/>
      <c r="M17" s="8"/>
    </row>
    <row r="18" spans="1:13" ht="47.5" customHeight="1" thickTop="1" x14ac:dyDescent="0.55000000000000004">
      <c r="A18" s="7"/>
      <c r="B18" s="8"/>
      <c r="C18" s="8"/>
      <c r="D18" s="8"/>
      <c r="E18" s="8"/>
      <c r="F18" s="8"/>
      <c r="G18" s="8"/>
      <c r="H18" s="8"/>
      <c r="I18" s="101" t="s">
        <v>150</v>
      </c>
      <c r="J18" s="102"/>
      <c r="K18" s="103"/>
      <c r="L18" s="8"/>
      <c r="M18" s="8"/>
    </row>
  </sheetData>
  <mergeCells count="27">
    <mergeCell ref="F12:G12"/>
    <mergeCell ref="H12:I12"/>
    <mergeCell ref="J12:K12"/>
    <mergeCell ref="A1:M1"/>
    <mergeCell ref="A3:B3"/>
    <mergeCell ref="C3:D3"/>
    <mergeCell ref="F3:G3"/>
    <mergeCell ref="H3:I3"/>
    <mergeCell ref="J3:K3"/>
    <mergeCell ref="F11:G11"/>
    <mergeCell ref="H11:I11"/>
    <mergeCell ref="J11:K11"/>
    <mergeCell ref="A2:M2"/>
    <mergeCell ref="C17:D17"/>
    <mergeCell ref="E17:F17"/>
    <mergeCell ref="I17:K17"/>
    <mergeCell ref="F13:G13"/>
    <mergeCell ref="H13:I13"/>
    <mergeCell ref="J13:K13"/>
    <mergeCell ref="F14:G14"/>
    <mergeCell ref="H14:I14"/>
    <mergeCell ref="J14:K14"/>
    <mergeCell ref="I18:K18"/>
    <mergeCell ref="F15:G15"/>
    <mergeCell ref="H15:I15"/>
    <mergeCell ref="J15:K15"/>
    <mergeCell ref="L15:M15"/>
  </mergeCells>
  <phoneticPr fontId="1"/>
  <pageMargins left="0.70866141732283472" right="0.31496062992125984" top="0.55118110236220474" bottom="0" header="0.31496062992125984" footer="0.11811023622047245"/>
  <pageSetup paperSize="9" scale="45"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28"/>
  <sheetViews>
    <sheetView showGridLines="0" zoomScale="70" zoomScaleNormal="70" workbookViewId="0">
      <pane xSplit="12" ySplit="2" topLeftCell="AS3" activePane="bottomRight" state="frozen"/>
      <selection pane="topRight" activeCell="M1" sqref="M1"/>
      <selection pane="bottomLeft" activeCell="A3" sqref="A3"/>
      <selection pane="bottomRight" activeCell="E8" sqref="E8"/>
    </sheetView>
  </sheetViews>
  <sheetFormatPr defaultRowHeight="18" x14ac:dyDescent="0.55000000000000004"/>
  <cols>
    <col min="1" max="1" width="13.33203125" style="16" bestFit="1" customWidth="1"/>
    <col min="2" max="2" width="27.08203125" customWidth="1"/>
    <col min="3" max="3" width="3" bestFit="1" customWidth="1"/>
    <col min="4" max="4" width="4.5" customWidth="1"/>
    <col min="5" max="5" width="24.33203125" customWidth="1"/>
    <col min="6" max="6" width="3" customWidth="1"/>
    <col min="7" max="7" width="24.33203125" customWidth="1"/>
    <col min="8" max="8" width="3" customWidth="1"/>
    <col min="9" max="9" width="24.33203125" customWidth="1"/>
    <col min="10" max="10" width="3" customWidth="1"/>
    <col min="11" max="11" width="24.33203125" customWidth="1"/>
    <col min="12" max="12" width="10.83203125" bestFit="1" customWidth="1"/>
    <col min="13" max="13" width="13.33203125" bestFit="1" customWidth="1"/>
    <col min="16" max="55" width="7.25" customWidth="1"/>
  </cols>
  <sheetData>
    <row r="1" spans="1:45" ht="35.5" customHeight="1" x14ac:dyDescent="0.55000000000000004">
      <c r="A1" s="118" t="s">
        <v>203</v>
      </c>
      <c r="B1" s="118"/>
      <c r="C1" s="118"/>
      <c r="D1" s="118"/>
      <c r="E1" s="118"/>
      <c r="F1" s="118"/>
      <c r="G1" s="118"/>
      <c r="H1" s="118"/>
      <c r="I1" s="118"/>
      <c r="J1" s="118"/>
      <c r="K1" s="118"/>
      <c r="L1" s="118"/>
      <c r="M1" s="118"/>
      <c r="P1" s="73">
        <v>6</v>
      </c>
      <c r="Q1" s="73">
        <v>10</v>
      </c>
      <c r="R1" s="73"/>
      <c r="S1" s="73">
        <v>28</v>
      </c>
      <c r="T1" s="73">
        <v>40</v>
      </c>
      <c r="U1" s="73">
        <v>27</v>
      </c>
      <c r="V1" s="73">
        <v>33</v>
      </c>
      <c r="W1" s="73">
        <v>37</v>
      </c>
      <c r="X1" s="73">
        <v>7</v>
      </c>
      <c r="Y1" s="73">
        <v>13</v>
      </c>
      <c r="Z1" s="73">
        <v>15</v>
      </c>
      <c r="AA1" s="73">
        <v>16</v>
      </c>
      <c r="AB1" s="73">
        <v>19</v>
      </c>
      <c r="AC1" s="73">
        <v>5</v>
      </c>
      <c r="AD1" s="73">
        <v>9</v>
      </c>
      <c r="AE1" s="73">
        <v>14</v>
      </c>
      <c r="AF1" s="73">
        <v>26</v>
      </c>
      <c r="AG1" s="73">
        <v>31</v>
      </c>
      <c r="AH1" s="73">
        <v>21</v>
      </c>
      <c r="AI1" s="73">
        <v>34</v>
      </c>
      <c r="AJ1" s="73">
        <v>38</v>
      </c>
      <c r="AK1" s="73">
        <v>3</v>
      </c>
      <c r="AL1" s="73">
        <v>4</v>
      </c>
      <c r="AM1" s="84">
        <v>18</v>
      </c>
      <c r="AN1" s="73">
        <v>22</v>
      </c>
      <c r="AO1" s="73">
        <v>20</v>
      </c>
      <c r="AP1" s="73">
        <v>23</v>
      </c>
      <c r="AQ1" s="73">
        <v>25</v>
      </c>
      <c r="AR1" s="73">
        <v>36</v>
      </c>
    </row>
    <row r="2" spans="1:45" ht="80.5" customHeight="1" thickBot="1" x14ac:dyDescent="0.6">
      <c r="A2" s="125" t="s">
        <v>8</v>
      </c>
      <c r="B2" s="125"/>
      <c r="C2" s="125"/>
      <c r="D2" s="125"/>
      <c r="E2" s="125"/>
      <c r="F2" s="125"/>
      <c r="G2" s="125"/>
      <c r="H2" s="125"/>
      <c r="I2" s="125"/>
      <c r="J2" s="125"/>
      <c r="K2" s="125"/>
      <c r="L2" s="125"/>
      <c r="M2" s="125"/>
      <c r="P2" s="76" t="s">
        <v>9</v>
      </c>
      <c r="Q2" s="76" t="s">
        <v>10</v>
      </c>
      <c r="R2" s="76"/>
      <c r="S2" s="76" t="s">
        <v>12</v>
      </c>
      <c r="T2" s="76" t="s">
        <v>13</v>
      </c>
      <c r="U2" s="76" t="s">
        <v>14</v>
      </c>
      <c r="V2" s="76" t="s">
        <v>15</v>
      </c>
      <c r="W2" s="76" t="s">
        <v>16</v>
      </c>
      <c r="X2" s="76" t="s">
        <v>17</v>
      </c>
      <c r="Y2" s="76" t="s">
        <v>18</v>
      </c>
      <c r="Z2" s="76" t="s">
        <v>19</v>
      </c>
      <c r="AA2" s="76" t="s">
        <v>20</v>
      </c>
      <c r="AB2" s="76" t="s">
        <v>21</v>
      </c>
      <c r="AC2" s="76" t="s">
        <v>22</v>
      </c>
      <c r="AD2" s="76" t="s">
        <v>23</v>
      </c>
      <c r="AE2" s="76" t="s">
        <v>24</v>
      </c>
      <c r="AF2" s="76" t="s">
        <v>25</v>
      </c>
      <c r="AG2" s="76" t="s">
        <v>26</v>
      </c>
      <c r="AH2" s="76" t="s">
        <v>27</v>
      </c>
      <c r="AI2" s="76" t="s">
        <v>28</v>
      </c>
      <c r="AJ2" s="76" t="s">
        <v>29</v>
      </c>
      <c r="AK2" s="76" t="s">
        <v>30</v>
      </c>
      <c r="AL2" s="76" t="s">
        <v>31</v>
      </c>
      <c r="AM2" s="85" t="s">
        <v>11</v>
      </c>
      <c r="AN2" s="76" t="s">
        <v>32</v>
      </c>
      <c r="AO2" s="76" t="s">
        <v>33</v>
      </c>
      <c r="AP2" s="76" t="s">
        <v>34</v>
      </c>
      <c r="AQ2" s="76" t="s">
        <v>35</v>
      </c>
      <c r="AR2" s="76" t="s">
        <v>36</v>
      </c>
    </row>
    <row r="3" spans="1:45" ht="23.9" customHeight="1" thickTop="1" x14ac:dyDescent="0.55000000000000004">
      <c r="A3" s="129" t="s">
        <v>37</v>
      </c>
      <c r="B3" s="130"/>
      <c r="C3" s="131" t="s">
        <v>99</v>
      </c>
      <c r="D3" s="132"/>
      <c r="E3" s="47">
        <v>4</v>
      </c>
      <c r="F3" s="131">
        <v>3</v>
      </c>
      <c r="G3" s="133"/>
      <c r="H3" s="131">
        <v>2</v>
      </c>
      <c r="I3" s="133"/>
      <c r="J3" s="131">
        <v>1</v>
      </c>
      <c r="K3" s="133"/>
      <c r="L3" s="51" t="s">
        <v>37</v>
      </c>
      <c r="M3" s="38" t="s">
        <v>39</v>
      </c>
      <c r="N3" s="53" t="s">
        <v>100</v>
      </c>
      <c r="O3" s="53"/>
      <c r="P3" s="74" t="s">
        <v>41</v>
      </c>
      <c r="Q3" s="74" t="s">
        <v>41</v>
      </c>
      <c r="R3" s="74"/>
      <c r="S3" s="74" t="s">
        <v>41</v>
      </c>
      <c r="T3" s="74" t="s">
        <v>41</v>
      </c>
      <c r="U3" s="74" t="s">
        <v>42</v>
      </c>
      <c r="V3" s="74" t="s">
        <v>42</v>
      </c>
      <c r="W3" s="74" t="s">
        <v>42</v>
      </c>
      <c r="X3" s="74" t="s">
        <v>43</v>
      </c>
      <c r="Y3" s="74" t="s">
        <v>43</v>
      </c>
      <c r="Z3" s="74" t="s">
        <v>43</v>
      </c>
      <c r="AA3" s="74" t="s">
        <v>43</v>
      </c>
      <c r="AB3" s="74" t="s">
        <v>43</v>
      </c>
      <c r="AC3" s="74" t="s">
        <v>44</v>
      </c>
      <c r="AD3" s="74" t="s">
        <v>44</v>
      </c>
      <c r="AE3" s="74" t="s">
        <v>44</v>
      </c>
      <c r="AF3" s="74" t="s">
        <v>44</v>
      </c>
      <c r="AG3" s="74" t="s">
        <v>44</v>
      </c>
      <c r="AH3" s="74" t="s">
        <v>45</v>
      </c>
      <c r="AI3" s="74" t="s">
        <v>45</v>
      </c>
      <c r="AJ3" s="74" t="s">
        <v>45</v>
      </c>
      <c r="AK3" s="74" t="s">
        <v>46</v>
      </c>
      <c r="AL3" s="74" t="s">
        <v>46</v>
      </c>
      <c r="AM3" s="86" t="s">
        <v>101</v>
      </c>
      <c r="AN3" s="74" t="s">
        <v>46</v>
      </c>
      <c r="AO3" s="74" t="s">
        <v>47</v>
      </c>
      <c r="AP3" s="74" t="s">
        <v>47</v>
      </c>
      <c r="AQ3" s="74" t="s">
        <v>47</v>
      </c>
      <c r="AR3" s="74" t="s">
        <v>47</v>
      </c>
    </row>
    <row r="4" spans="1:45" ht="135" x14ac:dyDescent="0.55000000000000004">
      <c r="A4" s="41" t="s">
        <v>151</v>
      </c>
      <c r="B4" s="45" t="s">
        <v>152</v>
      </c>
      <c r="C4" s="48"/>
      <c r="D4" s="42" t="s">
        <v>57</v>
      </c>
      <c r="E4" s="49" t="s">
        <v>153</v>
      </c>
      <c r="F4" s="48" t="s">
        <v>57</v>
      </c>
      <c r="G4" s="49" t="s">
        <v>154</v>
      </c>
      <c r="H4" s="48" t="s">
        <v>57</v>
      </c>
      <c r="I4" s="49" t="s">
        <v>133</v>
      </c>
      <c r="J4" s="48" t="s">
        <v>57</v>
      </c>
      <c r="K4" s="49" t="s">
        <v>134</v>
      </c>
      <c r="L4" s="52" t="s">
        <v>81</v>
      </c>
      <c r="M4" s="43"/>
      <c r="N4" s="44"/>
      <c r="O4" s="89"/>
      <c r="P4" s="87">
        <v>3</v>
      </c>
      <c r="Q4" s="87">
        <v>3</v>
      </c>
      <c r="R4" s="88"/>
      <c r="S4" s="87">
        <v>3</v>
      </c>
      <c r="T4" s="87">
        <v>3</v>
      </c>
      <c r="U4" s="87">
        <v>4</v>
      </c>
      <c r="V4" s="87">
        <v>4</v>
      </c>
      <c r="W4" s="87">
        <v>4</v>
      </c>
      <c r="X4" s="91">
        <v>3</v>
      </c>
      <c r="Y4" s="91">
        <v>3</v>
      </c>
      <c r="Z4" s="91">
        <v>3</v>
      </c>
      <c r="AA4" s="91">
        <v>3</v>
      </c>
      <c r="AB4" s="91">
        <v>3</v>
      </c>
      <c r="AC4" s="87">
        <v>3</v>
      </c>
      <c r="AD4" s="87">
        <v>3</v>
      </c>
      <c r="AE4" s="87">
        <v>3</v>
      </c>
      <c r="AF4" s="87">
        <v>3</v>
      </c>
      <c r="AG4" s="87">
        <v>3</v>
      </c>
      <c r="AH4" s="87">
        <v>3</v>
      </c>
      <c r="AI4" s="87">
        <v>3</v>
      </c>
      <c r="AJ4" s="87">
        <v>3</v>
      </c>
      <c r="AK4" s="87">
        <v>3</v>
      </c>
      <c r="AL4" s="87">
        <v>3</v>
      </c>
      <c r="AM4" s="87">
        <v>3</v>
      </c>
      <c r="AN4" s="87">
        <v>3</v>
      </c>
      <c r="AO4" s="87">
        <v>3</v>
      </c>
      <c r="AP4" s="87">
        <v>3</v>
      </c>
      <c r="AQ4" s="87">
        <v>3</v>
      </c>
      <c r="AR4" s="87">
        <v>3</v>
      </c>
    </row>
    <row r="5" spans="1:45" ht="112.5" x14ac:dyDescent="0.55000000000000004">
      <c r="A5" s="41" t="s">
        <v>155</v>
      </c>
      <c r="B5" s="45" t="s">
        <v>156</v>
      </c>
      <c r="C5" s="48"/>
      <c r="D5" s="42" t="s">
        <v>57</v>
      </c>
      <c r="E5" s="49" t="s">
        <v>157</v>
      </c>
      <c r="F5" s="48" t="s">
        <v>57</v>
      </c>
      <c r="G5" s="49" t="s">
        <v>158</v>
      </c>
      <c r="H5" s="48" t="s">
        <v>57</v>
      </c>
      <c r="I5" s="49" t="s">
        <v>159</v>
      </c>
      <c r="J5" s="48" t="s">
        <v>57</v>
      </c>
      <c r="K5" s="49" t="s">
        <v>160</v>
      </c>
      <c r="L5" s="52" t="s">
        <v>68</v>
      </c>
      <c r="M5" s="43"/>
      <c r="N5" s="44"/>
      <c r="O5" s="89"/>
      <c r="P5" s="87">
        <v>4</v>
      </c>
      <c r="Q5" s="87">
        <v>4</v>
      </c>
      <c r="R5" s="88"/>
      <c r="S5" s="87">
        <v>4</v>
      </c>
      <c r="T5" s="87">
        <v>4</v>
      </c>
      <c r="U5" s="87">
        <v>4</v>
      </c>
      <c r="V5" s="87">
        <v>4</v>
      </c>
      <c r="W5" s="87">
        <v>4</v>
      </c>
      <c r="X5" s="91">
        <v>3</v>
      </c>
      <c r="Y5" s="91">
        <v>3</v>
      </c>
      <c r="Z5" s="91">
        <v>3</v>
      </c>
      <c r="AA5" s="91">
        <v>3</v>
      </c>
      <c r="AB5" s="91">
        <v>3</v>
      </c>
      <c r="AC5" s="87">
        <v>3</v>
      </c>
      <c r="AD5" s="87">
        <v>3</v>
      </c>
      <c r="AE5" s="87">
        <v>3</v>
      </c>
      <c r="AF5" s="87">
        <v>3</v>
      </c>
      <c r="AG5" s="87">
        <v>3</v>
      </c>
      <c r="AH5" s="87">
        <v>3</v>
      </c>
      <c r="AI5" s="87">
        <v>3</v>
      </c>
      <c r="AJ5" s="87">
        <v>3</v>
      </c>
      <c r="AK5" s="87">
        <v>4</v>
      </c>
      <c r="AL5" s="87">
        <v>4</v>
      </c>
      <c r="AM5" s="87">
        <v>4</v>
      </c>
      <c r="AN5" s="87">
        <v>4</v>
      </c>
      <c r="AO5" s="87">
        <v>4</v>
      </c>
      <c r="AP5" s="87">
        <v>4</v>
      </c>
      <c r="AQ5" s="87">
        <v>4</v>
      </c>
      <c r="AR5" s="87">
        <v>4</v>
      </c>
    </row>
    <row r="6" spans="1:45" ht="90" x14ac:dyDescent="0.55000000000000004">
      <c r="A6" s="41" t="s">
        <v>161</v>
      </c>
      <c r="B6" s="45" t="s">
        <v>162</v>
      </c>
      <c r="C6" s="48"/>
      <c r="D6" s="42" t="s">
        <v>57</v>
      </c>
      <c r="E6" s="49" t="s">
        <v>163</v>
      </c>
      <c r="F6" s="48" t="s">
        <v>57</v>
      </c>
      <c r="G6" s="49" t="s">
        <v>164</v>
      </c>
      <c r="H6" s="48" t="s">
        <v>57</v>
      </c>
      <c r="I6" s="49" t="s">
        <v>165</v>
      </c>
      <c r="J6" s="48" t="s">
        <v>57</v>
      </c>
      <c r="K6" s="49" t="s">
        <v>166</v>
      </c>
      <c r="L6" s="52" t="s">
        <v>167</v>
      </c>
      <c r="M6" s="43"/>
      <c r="N6" s="44"/>
      <c r="O6" s="89"/>
      <c r="P6" s="87">
        <v>3</v>
      </c>
      <c r="Q6" s="87">
        <v>3</v>
      </c>
      <c r="R6" s="88"/>
      <c r="S6" s="87">
        <v>3</v>
      </c>
      <c r="T6" s="87">
        <v>3</v>
      </c>
      <c r="U6" s="87">
        <v>3</v>
      </c>
      <c r="V6" s="87">
        <v>3</v>
      </c>
      <c r="W6" s="87">
        <v>3</v>
      </c>
      <c r="X6" s="91">
        <v>3</v>
      </c>
      <c r="Y6" s="91">
        <v>3</v>
      </c>
      <c r="Z6" s="91">
        <v>3</v>
      </c>
      <c r="AA6" s="91">
        <v>3</v>
      </c>
      <c r="AB6" s="91">
        <v>3</v>
      </c>
      <c r="AC6" s="87">
        <v>3</v>
      </c>
      <c r="AD6" s="87">
        <v>3</v>
      </c>
      <c r="AE6" s="87">
        <v>3</v>
      </c>
      <c r="AF6" s="87">
        <v>3</v>
      </c>
      <c r="AG6" s="87">
        <v>3</v>
      </c>
      <c r="AH6" s="87">
        <v>3</v>
      </c>
      <c r="AI6" s="87">
        <v>3</v>
      </c>
      <c r="AJ6" s="87">
        <v>3</v>
      </c>
      <c r="AK6" s="87">
        <v>3</v>
      </c>
      <c r="AL6" s="87">
        <v>3</v>
      </c>
      <c r="AM6" s="87">
        <v>3</v>
      </c>
      <c r="AN6" s="87">
        <v>3</v>
      </c>
      <c r="AO6" s="87">
        <v>4</v>
      </c>
      <c r="AP6" s="87">
        <v>4</v>
      </c>
      <c r="AQ6" s="87">
        <v>4</v>
      </c>
      <c r="AR6" s="87">
        <v>4</v>
      </c>
    </row>
    <row r="7" spans="1:45" ht="168" customHeight="1" x14ac:dyDescent="0.55000000000000004">
      <c r="A7" s="41" t="s">
        <v>168</v>
      </c>
      <c r="B7" s="45" t="s">
        <v>169</v>
      </c>
      <c r="C7" s="48"/>
      <c r="D7" s="42" t="s">
        <v>57</v>
      </c>
      <c r="E7" s="49" t="s">
        <v>170</v>
      </c>
      <c r="F7" s="48" t="s">
        <v>57</v>
      </c>
      <c r="G7" s="49" t="s">
        <v>171</v>
      </c>
      <c r="H7" s="48" t="s">
        <v>57</v>
      </c>
      <c r="I7" s="49" t="s">
        <v>172</v>
      </c>
      <c r="J7" s="48" t="s">
        <v>57</v>
      </c>
      <c r="K7" s="49" t="s">
        <v>173</v>
      </c>
      <c r="L7" s="52" t="s">
        <v>167</v>
      </c>
      <c r="M7" s="43"/>
      <c r="N7" s="44"/>
      <c r="O7" s="89"/>
      <c r="P7" s="87">
        <v>3</v>
      </c>
      <c r="Q7" s="87">
        <v>3</v>
      </c>
      <c r="R7" s="88"/>
      <c r="S7" s="87">
        <v>3</v>
      </c>
      <c r="T7" s="87">
        <v>3</v>
      </c>
      <c r="U7" s="87">
        <v>3</v>
      </c>
      <c r="V7" s="87">
        <v>3</v>
      </c>
      <c r="W7" s="87">
        <v>3</v>
      </c>
      <c r="X7" s="91">
        <v>4</v>
      </c>
      <c r="Y7" s="91">
        <v>4</v>
      </c>
      <c r="Z7" s="91">
        <v>4</v>
      </c>
      <c r="AA7" s="91">
        <v>4</v>
      </c>
      <c r="AB7" s="91">
        <v>4</v>
      </c>
      <c r="AC7" s="87">
        <v>4</v>
      </c>
      <c r="AD7" s="87">
        <v>4</v>
      </c>
      <c r="AE7" s="87">
        <v>4</v>
      </c>
      <c r="AF7" s="87">
        <v>4</v>
      </c>
      <c r="AG7" s="87">
        <v>4</v>
      </c>
      <c r="AH7" s="87">
        <v>4</v>
      </c>
      <c r="AI7" s="87">
        <v>4</v>
      </c>
      <c r="AJ7" s="87">
        <v>4</v>
      </c>
      <c r="AK7" s="87">
        <v>4</v>
      </c>
      <c r="AL7" s="87">
        <v>4</v>
      </c>
      <c r="AM7" s="87">
        <v>4</v>
      </c>
      <c r="AN7" s="87">
        <v>4</v>
      </c>
      <c r="AO7" s="87">
        <v>4</v>
      </c>
      <c r="AP7" s="87">
        <v>4</v>
      </c>
      <c r="AQ7" s="87">
        <v>4</v>
      </c>
      <c r="AR7" s="87">
        <v>4</v>
      </c>
    </row>
    <row r="8" spans="1:45" ht="188.5" customHeight="1" x14ac:dyDescent="0.55000000000000004">
      <c r="A8" s="41" t="s">
        <v>174</v>
      </c>
      <c r="B8" s="45" t="s">
        <v>175</v>
      </c>
      <c r="C8" s="48"/>
      <c r="D8" s="42" t="s">
        <v>57</v>
      </c>
      <c r="E8" s="49" t="s">
        <v>176</v>
      </c>
      <c r="F8" s="48" t="s">
        <v>57</v>
      </c>
      <c r="G8" s="49" t="s">
        <v>177</v>
      </c>
      <c r="H8" s="48" t="s">
        <v>57</v>
      </c>
      <c r="I8" s="49" t="s">
        <v>178</v>
      </c>
      <c r="J8" s="48" t="s">
        <v>57</v>
      </c>
      <c r="K8" s="49" t="s">
        <v>179</v>
      </c>
      <c r="L8" s="52" t="s">
        <v>128</v>
      </c>
      <c r="M8" s="43"/>
      <c r="N8" s="44"/>
      <c r="O8" s="89"/>
      <c r="P8" s="87">
        <v>3</v>
      </c>
      <c r="Q8" s="87">
        <v>3</v>
      </c>
      <c r="R8" s="88"/>
      <c r="S8" s="87">
        <v>3</v>
      </c>
      <c r="T8" s="87">
        <v>3</v>
      </c>
      <c r="U8" s="87">
        <v>3</v>
      </c>
      <c r="V8" s="87">
        <v>3</v>
      </c>
      <c r="W8" s="87">
        <v>3</v>
      </c>
      <c r="X8" s="87">
        <v>3</v>
      </c>
      <c r="Y8" s="87">
        <v>3</v>
      </c>
      <c r="Z8" s="87">
        <v>3</v>
      </c>
      <c r="AA8" s="87">
        <v>3</v>
      </c>
      <c r="AB8" s="87">
        <v>3</v>
      </c>
      <c r="AC8" s="87">
        <v>4</v>
      </c>
      <c r="AD8" s="87">
        <v>4</v>
      </c>
      <c r="AE8" s="87">
        <v>4</v>
      </c>
      <c r="AF8" s="87">
        <v>4</v>
      </c>
      <c r="AG8" s="87">
        <v>4</v>
      </c>
      <c r="AH8" s="87">
        <v>4</v>
      </c>
      <c r="AI8" s="87">
        <v>4</v>
      </c>
      <c r="AJ8" s="87">
        <v>4</v>
      </c>
      <c r="AK8" s="87">
        <v>3</v>
      </c>
      <c r="AL8" s="87">
        <v>3</v>
      </c>
      <c r="AM8" s="87">
        <v>3</v>
      </c>
      <c r="AN8" s="87">
        <v>3</v>
      </c>
      <c r="AO8" s="87">
        <v>4</v>
      </c>
      <c r="AP8" s="87">
        <v>4</v>
      </c>
      <c r="AQ8" s="87">
        <v>4</v>
      </c>
      <c r="AR8" s="87">
        <v>4</v>
      </c>
    </row>
    <row r="9" spans="1:45" ht="135" x14ac:dyDescent="0.55000000000000004">
      <c r="A9" s="41" t="s">
        <v>180</v>
      </c>
      <c r="B9" s="45" t="s">
        <v>181</v>
      </c>
      <c r="C9" s="48"/>
      <c r="D9" s="42" t="s">
        <v>57</v>
      </c>
      <c r="E9" s="49" t="s">
        <v>182</v>
      </c>
      <c r="F9" s="48" t="s">
        <v>57</v>
      </c>
      <c r="G9" s="49" t="s">
        <v>183</v>
      </c>
      <c r="H9" s="48" t="s">
        <v>57</v>
      </c>
      <c r="I9" s="49" t="s">
        <v>184</v>
      </c>
      <c r="J9" s="48" t="s">
        <v>57</v>
      </c>
      <c r="K9" s="49" t="s">
        <v>185</v>
      </c>
      <c r="L9" s="52" t="s">
        <v>81</v>
      </c>
      <c r="M9" s="43"/>
      <c r="N9" s="44"/>
      <c r="O9" s="89"/>
      <c r="P9" s="87">
        <v>3</v>
      </c>
      <c r="Q9" s="87">
        <v>3</v>
      </c>
      <c r="R9" s="88"/>
      <c r="S9" s="87">
        <v>3</v>
      </c>
      <c r="T9" s="87">
        <v>3</v>
      </c>
      <c r="U9" s="87">
        <v>4</v>
      </c>
      <c r="V9" s="87">
        <v>4</v>
      </c>
      <c r="W9" s="87">
        <v>4</v>
      </c>
      <c r="X9" s="87">
        <v>4</v>
      </c>
      <c r="Y9" s="87">
        <v>4</v>
      </c>
      <c r="Z9" s="87">
        <v>4</v>
      </c>
      <c r="AA9" s="87">
        <v>4</v>
      </c>
      <c r="AB9" s="87">
        <v>4</v>
      </c>
      <c r="AC9" s="87">
        <v>4</v>
      </c>
      <c r="AD9" s="87">
        <v>4</v>
      </c>
      <c r="AE9" s="87">
        <v>4</v>
      </c>
      <c r="AF9" s="87">
        <v>4</v>
      </c>
      <c r="AG9" s="87">
        <v>4</v>
      </c>
      <c r="AH9" s="87">
        <v>4</v>
      </c>
      <c r="AI9" s="87">
        <v>4</v>
      </c>
      <c r="AJ9" s="87">
        <v>4</v>
      </c>
      <c r="AK9" s="87">
        <v>4</v>
      </c>
      <c r="AL9" s="87">
        <v>4</v>
      </c>
      <c r="AM9" s="87">
        <v>4</v>
      </c>
      <c r="AN9" s="87">
        <v>4</v>
      </c>
      <c r="AO9" s="87">
        <v>4</v>
      </c>
      <c r="AP9" s="87">
        <v>4</v>
      </c>
      <c r="AQ9" s="87">
        <v>4</v>
      </c>
      <c r="AR9" s="87">
        <v>4</v>
      </c>
    </row>
    <row r="10" spans="1:45" ht="157.5" x14ac:dyDescent="0.55000000000000004">
      <c r="A10" s="41" t="s">
        <v>186</v>
      </c>
      <c r="B10" s="46" t="s">
        <v>187</v>
      </c>
      <c r="C10" s="48"/>
      <c r="D10" s="42" t="s">
        <v>57</v>
      </c>
      <c r="E10" s="50" t="s">
        <v>188</v>
      </c>
      <c r="F10" s="48" t="s">
        <v>57</v>
      </c>
      <c r="G10" s="49" t="s">
        <v>189</v>
      </c>
      <c r="H10" s="48" t="s">
        <v>57</v>
      </c>
      <c r="I10" s="49" t="s">
        <v>190</v>
      </c>
      <c r="J10" s="48" t="s">
        <v>57</v>
      </c>
      <c r="K10" s="49" t="s">
        <v>191</v>
      </c>
      <c r="L10" s="52" t="s">
        <v>68</v>
      </c>
      <c r="M10" s="43"/>
      <c r="N10" s="44"/>
      <c r="O10" s="89"/>
      <c r="P10" s="87">
        <v>3</v>
      </c>
      <c r="Q10" s="87">
        <v>3</v>
      </c>
      <c r="R10" s="88"/>
      <c r="S10" s="87">
        <v>3</v>
      </c>
      <c r="T10" s="87">
        <v>3</v>
      </c>
      <c r="U10" s="87">
        <v>4</v>
      </c>
      <c r="V10" s="87">
        <v>4</v>
      </c>
      <c r="W10" s="87">
        <v>4</v>
      </c>
      <c r="X10" s="87">
        <v>4</v>
      </c>
      <c r="Y10" s="87">
        <v>4</v>
      </c>
      <c r="Z10" s="87">
        <v>4</v>
      </c>
      <c r="AA10" s="87">
        <v>4</v>
      </c>
      <c r="AB10" s="87">
        <v>4</v>
      </c>
      <c r="AC10" s="87">
        <v>4</v>
      </c>
      <c r="AD10" s="87">
        <v>4</v>
      </c>
      <c r="AE10" s="87">
        <v>4</v>
      </c>
      <c r="AF10" s="87">
        <v>4</v>
      </c>
      <c r="AG10" s="87">
        <v>4</v>
      </c>
      <c r="AH10" s="87">
        <v>4</v>
      </c>
      <c r="AI10" s="87">
        <v>4</v>
      </c>
      <c r="AJ10" s="87">
        <v>4</v>
      </c>
      <c r="AK10" s="87">
        <v>4</v>
      </c>
      <c r="AL10" s="87">
        <v>4</v>
      </c>
      <c r="AM10" s="87">
        <v>4</v>
      </c>
      <c r="AN10" s="87">
        <v>4</v>
      </c>
      <c r="AO10" s="87">
        <v>4</v>
      </c>
      <c r="AP10" s="87">
        <v>4</v>
      </c>
      <c r="AQ10" s="87">
        <v>4</v>
      </c>
      <c r="AR10" s="87">
        <v>4</v>
      </c>
    </row>
    <row r="11" spans="1:45" ht="135.5" thickBot="1" x14ac:dyDescent="0.6">
      <c r="A11" s="54" t="s">
        <v>192</v>
      </c>
      <c r="B11" s="55" t="s">
        <v>193</v>
      </c>
      <c r="C11" s="56"/>
      <c r="D11" s="57" t="s">
        <v>57</v>
      </c>
      <c r="E11" s="58" t="s">
        <v>194</v>
      </c>
      <c r="F11" s="56" t="s">
        <v>57</v>
      </c>
      <c r="G11" s="59" t="s">
        <v>195</v>
      </c>
      <c r="H11" s="56" t="s">
        <v>57</v>
      </c>
      <c r="I11" s="59" t="s">
        <v>196</v>
      </c>
      <c r="J11" s="56" t="s">
        <v>57</v>
      </c>
      <c r="K11" s="59" t="s">
        <v>197</v>
      </c>
      <c r="L11" s="60" t="s">
        <v>68</v>
      </c>
      <c r="M11" s="61"/>
      <c r="N11" s="44"/>
      <c r="O11" s="89"/>
      <c r="P11" s="87">
        <v>4</v>
      </c>
      <c r="Q11" s="87">
        <v>4</v>
      </c>
      <c r="R11" s="87"/>
      <c r="S11" s="87">
        <v>4</v>
      </c>
      <c r="T11" s="87">
        <v>4</v>
      </c>
      <c r="U11" s="87">
        <v>4</v>
      </c>
      <c r="V11" s="87">
        <v>4</v>
      </c>
      <c r="W11" s="87">
        <v>4</v>
      </c>
      <c r="X11" s="87">
        <v>3</v>
      </c>
      <c r="Y11" s="87">
        <v>3</v>
      </c>
      <c r="Z11" s="87">
        <v>3</v>
      </c>
      <c r="AA11" s="87">
        <v>3</v>
      </c>
      <c r="AB11" s="87">
        <v>3</v>
      </c>
      <c r="AC11" s="87">
        <v>3</v>
      </c>
      <c r="AD11" s="87">
        <v>3</v>
      </c>
      <c r="AE11" s="87">
        <v>3</v>
      </c>
      <c r="AF11" s="87">
        <v>3</v>
      </c>
      <c r="AG11" s="87">
        <v>3</v>
      </c>
      <c r="AH11" s="87">
        <v>4</v>
      </c>
      <c r="AI11" s="87">
        <v>4</v>
      </c>
      <c r="AJ11" s="87">
        <v>4</v>
      </c>
      <c r="AK11" s="87">
        <v>3</v>
      </c>
      <c r="AL11" s="87">
        <v>3</v>
      </c>
      <c r="AM11" s="87">
        <v>3</v>
      </c>
      <c r="AN11" s="87">
        <v>3</v>
      </c>
      <c r="AO11" s="87">
        <v>3</v>
      </c>
      <c r="AP11" s="87">
        <v>3</v>
      </c>
      <c r="AQ11" s="87">
        <v>3</v>
      </c>
      <c r="AR11" s="87">
        <v>3</v>
      </c>
    </row>
    <row r="12" spans="1:45" ht="50.5" customHeight="1" thickTop="1" thickBot="1" x14ac:dyDescent="0.6">
      <c r="A12" s="15"/>
      <c r="B12" s="8"/>
      <c r="C12" s="9"/>
      <c r="D12" s="9"/>
      <c r="E12" s="9"/>
      <c r="F12" s="9"/>
      <c r="G12" s="9"/>
      <c r="H12" s="9"/>
      <c r="I12" s="9"/>
      <c r="J12" s="9"/>
      <c r="K12" s="9"/>
      <c r="L12" s="8"/>
      <c r="M12" s="8"/>
      <c r="P12" s="75" t="str">
        <f>VLOOKUP(P15,$P$20:$Q$22,2)</f>
        <v>A</v>
      </c>
      <c r="Q12" s="75" t="str">
        <f t="shared" ref="Q12:AR12" si="0">VLOOKUP(Q15,$P$20:$Q$22,2)</f>
        <v>A</v>
      </c>
      <c r="R12" s="75" t="e">
        <f>VLOOKUP(R15,$R$20:$TH$22,2)</f>
        <v>#N/A</v>
      </c>
      <c r="S12" s="75" t="str">
        <f t="shared" si="0"/>
        <v>A</v>
      </c>
      <c r="T12" s="75" t="str">
        <f t="shared" si="0"/>
        <v>A</v>
      </c>
      <c r="U12" s="75" t="str">
        <f t="shared" si="0"/>
        <v>A</v>
      </c>
      <c r="V12" s="75" t="str">
        <f t="shared" si="0"/>
        <v>A</v>
      </c>
      <c r="W12" s="75" t="str">
        <f t="shared" si="0"/>
        <v>A</v>
      </c>
      <c r="X12" s="75" t="str">
        <f t="shared" si="0"/>
        <v>B</v>
      </c>
      <c r="Y12" s="75" t="str">
        <f t="shared" si="0"/>
        <v>B</v>
      </c>
      <c r="Z12" s="75" t="str">
        <f t="shared" si="0"/>
        <v>B</v>
      </c>
      <c r="AA12" s="75" t="str">
        <f t="shared" si="0"/>
        <v>B</v>
      </c>
      <c r="AB12" s="75" t="str">
        <f t="shared" si="0"/>
        <v>B</v>
      </c>
      <c r="AC12" s="75" t="str">
        <f t="shared" si="0"/>
        <v>A</v>
      </c>
      <c r="AD12" s="75" t="str">
        <f t="shared" si="0"/>
        <v>A</v>
      </c>
      <c r="AE12" s="75" t="str">
        <f t="shared" si="0"/>
        <v>A</v>
      </c>
      <c r="AF12" s="75" t="str">
        <f t="shared" si="0"/>
        <v>A</v>
      </c>
      <c r="AG12" s="75" t="str">
        <f t="shared" si="0"/>
        <v>A</v>
      </c>
      <c r="AH12" s="75" t="str">
        <f t="shared" si="0"/>
        <v>A</v>
      </c>
      <c r="AI12" s="75" t="str">
        <f t="shared" si="0"/>
        <v>A</v>
      </c>
      <c r="AJ12" s="75" t="str">
        <f t="shared" si="0"/>
        <v>A</v>
      </c>
      <c r="AK12" s="75" t="str">
        <f t="shared" si="0"/>
        <v>A</v>
      </c>
      <c r="AL12" s="75" t="str">
        <f t="shared" si="0"/>
        <v>A</v>
      </c>
      <c r="AM12" s="75" t="str">
        <f t="shared" si="0"/>
        <v>A</v>
      </c>
      <c r="AN12" s="75" t="str">
        <f t="shared" si="0"/>
        <v>A</v>
      </c>
      <c r="AO12" s="75" t="str">
        <f t="shared" si="0"/>
        <v>A</v>
      </c>
      <c r="AP12" s="75" t="str">
        <f t="shared" si="0"/>
        <v>A</v>
      </c>
      <c r="AQ12" s="75" t="str">
        <f t="shared" si="0"/>
        <v>A</v>
      </c>
      <c r="AR12" s="75" t="str">
        <f t="shared" si="0"/>
        <v>A</v>
      </c>
    </row>
    <row r="13" spans="1:45" ht="70.75" customHeight="1" thickTop="1" x14ac:dyDescent="0.55000000000000004">
      <c r="A13" s="15"/>
      <c r="B13" s="8"/>
      <c r="C13" s="9"/>
      <c r="D13" s="9"/>
      <c r="E13" s="10"/>
      <c r="F13" s="122" t="s">
        <v>136</v>
      </c>
      <c r="G13" s="123"/>
      <c r="H13" s="122" t="s">
        <v>137</v>
      </c>
      <c r="I13" s="123"/>
      <c r="J13" s="122" t="s">
        <v>138</v>
      </c>
      <c r="K13" s="124"/>
      <c r="L13" s="8"/>
      <c r="M13" s="8"/>
      <c r="P13" s="75" t="str">
        <f>VLOOKUP(P16,$R$20:$TH$22,2)</f>
        <v>A</v>
      </c>
      <c r="Q13" s="75" t="str">
        <f>VLOOKUP(Q16,$R$20:$TH$22,2)</f>
        <v>A</v>
      </c>
      <c r="R13" s="75" t="e">
        <f>VLOOKUP(R16,$R$20:$TH$22,2)</f>
        <v>#N/A</v>
      </c>
      <c r="S13" s="75" t="str">
        <f>VLOOKUP(S16,$R$20:$TH$22,2)</f>
        <v>A</v>
      </c>
      <c r="T13" s="75" t="str">
        <f>VLOOKUP(T16,$R$20:$TH$22,2)</f>
        <v>A</v>
      </c>
      <c r="U13" s="75" t="str">
        <f>VLOOKUP(U16,$R$20:$TH$22,2)</f>
        <v>A</v>
      </c>
      <c r="V13" s="75" t="str">
        <f>VLOOKUP(V16,$R$20:$TH$22,2)</f>
        <v>A</v>
      </c>
      <c r="W13" s="75" t="str">
        <f>VLOOKUP(W16,$R$20:$TH$22,2)</f>
        <v>A</v>
      </c>
      <c r="X13" s="75" t="str">
        <f>VLOOKUP(X16,$R$20:$TH$22,2)</f>
        <v>A</v>
      </c>
      <c r="Y13" s="75" t="str">
        <f>VLOOKUP(Y16,$R$20:$TH$22,2)</f>
        <v>A</v>
      </c>
      <c r="Z13" s="75" t="str">
        <f>VLOOKUP(Z16,$R$20:$TH$22,2)</f>
        <v>A</v>
      </c>
      <c r="AA13" s="75" t="str">
        <f>VLOOKUP(AA16,$R$20:$TH$22,2)</f>
        <v>A</v>
      </c>
      <c r="AB13" s="75" t="str">
        <f>VLOOKUP(AB16,$R$20:$TH$22,2)</f>
        <v>A</v>
      </c>
      <c r="AC13" s="75" t="str">
        <f>VLOOKUP(AC16,$R$20:$TH$22,2)</f>
        <v>A</v>
      </c>
      <c r="AD13" s="75" t="str">
        <f>VLOOKUP(AD16,$R$20:$TH$22,2)</f>
        <v>A</v>
      </c>
      <c r="AE13" s="75" t="str">
        <f>VLOOKUP(AE16,$R$20:$TH$22,2)</f>
        <v>A</v>
      </c>
      <c r="AF13" s="75" t="str">
        <f>VLOOKUP(AF16,$R$20:$TH$22,2)</f>
        <v>A</v>
      </c>
      <c r="AG13" s="75" t="str">
        <f>VLOOKUP(AG16,$R$20:$TH$22,2)</f>
        <v>A</v>
      </c>
      <c r="AH13" s="75" t="str">
        <f>VLOOKUP(AH16,$R$20:$TH$22,2)</f>
        <v>A</v>
      </c>
      <c r="AI13" s="75" t="str">
        <f>VLOOKUP(AI16,$R$20:$TH$22,2)</f>
        <v>A</v>
      </c>
      <c r="AJ13" s="75" t="str">
        <f>VLOOKUP(AJ16,$R$20:$TH$22,2)</f>
        <v>A</v>
      </c>
      <c r="AK13" s="75" t="str">
        <f>VLOOKUP(AK16,$R$20:$TH$22,2)</f>
        <v>A</v>
      </c>
      <c r="AL13" s="75" t="str">
        <f>VLOOKUP(AL16,$R$20:$TH$22,2)</f>
        <v>A</v>
      </c>
      <c r="AM13" s="75" t="str">
        <f>VLOOKUP(AM16,$R$20:$TH$22,2)</f>
        <v>A</v>
      </c>
      <c r="AN13" s="75" t="str">
        <f>VLOOKUP(AN16,$R$20:$TH$22,2)</f>
        <v>A</v>
      </c>
      <c r="AO13" s="75" t="str">
        <f>VLOOKUP(AO16,$R$20:$TH$22,2)</f>
        <v>A</v>
      </c>
      <c r="AP13" s="75" t="str">
        <f>VLOOKUP(AP16,$R$20:$TH$22,2)</f>
        <v>A</v>
      </c>
      <c r="AQ13" s="75" t="str">
        <f>VLOOKUP(AQ16,$R$20:$TH$22,2)</f>
        <v>A</v>
      </c>
      <c r="AR13" s="75" t="str">
        <f>VLOOKUP(AR16,$R$20:$TH$22,2)</f>
        <v>A</v>
      </c>
      <c r="AS13" s="90"/>
    </row>
    <row r="14" spans="1:45" ht="44.5" customHeight="1" x14ac:dyDescent="0.55000000000000004">
      <c r="A14" s="15"/>
      <c r="B14" s="8"/>
      <c r="C14" s="9"/>
      <c r="D14" s="9"/>
      <c r="E14" s="11" t="s">
        <v>139</v>
      </c>
      <c r="F14" s="115" t="s">
        <v>141</v>
      </c>
      <c r="G14" s="116"/>
      <c r="H14" s="115" t="s">
        <v>198</v>
      </c>
      <c r="I14" s="116"/>
      <c r="J14" s="115" t="s">
        <v>199</v>
      </c>
      <c r="K14" s="117"/>
      <c r="L14" s="8"/>
      <c r="M14" s="8"/>
      <c r="P14" s="75" t="str">
        <f>VLOOKUP(P17,$T$20:$U$22,2)</f>
        <v>A</v>
      </c>
      <c r="Q14" s="75" t="str">
        <f t="shared" ref="Q14:AR14" si="1">VLOOKUP(Q17,$T$20:$U$22,2)</f>
        <v>A</v>
      </c>
      <c r="R14" s="75" t="e">
        <f t="shared" si="1"/>
        <v>#N/A</v>
      </c>
      <c r="S14" s="75" t="str">
        <f t="shared" si="1"/>
        <v>A</v>
      </c>
      <c r="T14" s="75" t="str">
        <f t="shared" si="1"/>
        <v>A</v>
      </c>
      <c r="U14" s="75" t="str">
        <f t="shared" si="1"/>
        <v>A</v>
      </c>
      <c r="V14" s="75" t="str">
        <f t="shared" si="1"/>
        <v>A</v>
      </c>
      <c r="W14" s="75" t="str">
        <f t="shared" si="1"/>
        <v>A</v>
      </c>
      <c r="X14" s="75" t="str">
        <f t="shared" si="1"/>
        <v>A</v>
      </c>
      <c r="Y14" s="75" t="str">
        <f t="shared" si="1"/>
        <v>A</v>
      </c>
      <c r="Z14" s="75" t="str">
        <f t="shared" si="1"/>
        <v>A</v>
      </c>
      <c r="AA14" s="75" t="str">
        <f t="shared" si="1"/>
        <v>A</v>
      </c>
      <c r="AB14" s="75" t="str">
        <f t="shared" si="1"/>
        <v>A</v>
      </c>
      <c r="AC14" s="75" t="str">
        <f t="shared" si="1"/>
        <v>A</v>
      </c>
      <c r="AD14" s="75" t="str">
        <f t="shared" si="1"/>
        <v>A</v>
      </c>
      <c r="AE14" s="75" t="str">
        <f t="shared" si="1"/>
        <v>A</v>
      </c>
      <c r="AF14" s="75" t="str">
        <f t="shared" si="1"/>
        <v>A</v>
      </c>
      <c r="AG14" s="75" t="str">
        <f t="shared" si="1"/>
        <v>A</v>
      </c>
      <c r="AH14" s="75" t="str">
        <f t="shared" si="1"/>
        <v>A</v>
      </c>
      <c r="AI14" s="75" t="str">
        <f t="shared" si="1"/>
        <v>A</v>
      </c>
      <c r="AJ14" s="75" t="str">
        <f t="shared" si="1"/>
        <v>A</v>
      </c>
      <c r="AK14" s="75" t="str">
        <f t="shared" si="1"/>
        <v>A</v>
      </c>
      <c r="AL14" s="75" t="str">
        <f t="shared" si="1"/>
        <v>A</v>
      </c>
      <c r="AM14" s="75" t="str">
        <f t="shared" si="1"/>
        <v>A</v>
      </c>
      <c r="AN14" s="75" t="str">
        <f t="shared" si="1"/>
        <v>A</v>
      </c>
      <c r="AO14" s="75" t="str">
        <f t="shared" si="1"/>
        <v>A</v>
      </c>
      <c r="AP14" s="75" t="str">
        <f t="shared" si="1"/>
        <v>A</v>
      </c>
      <c r="AQ14" s="75" t="str">
        <f t="shared" si="1"/>
        <v>A</v>
      </c>
      <c r="AR14" s="75" t="str">
        <f t="shared" si="1"/>
        <v>A</v>
      </c>
    </row>
    <row r="15" spans="1:45" ht="44.5" customHeight="1" x14ac:dyDescent="0.55000000000000004">
      <c r="A15" s="15"/>
      <c r="B15" s="8"/>
      <c r="C15" s="9"/>
      <c r="D15" s="9"/>
      <c r="E15" s="11" t="s">
        <v>143</v>
      </c>
      <c r="F15" s="109"/>
      <c r="G15" s="110"/>
      <c r="H15" s="109"/>
      <c r="I15" s="110"/>
      <c r="J15" s="109"/>
      <c r="K15" s="111"/>
      <c r="L15" s="8"/>
      <c r="M15" s="8"/>
      <c r="P15" s="74">
        <f>P5+P8+P10+P11</f>
        <v>14</v>
      </c>
      <c r="Q15" s="74">
        <f t="shared" ref="Q15:AR15" si="2">Q5+Q8+Q10+Q11</f>
        <v>14</v>
      </c>
      <c r="R15" s="74">
        <f t="shared" si="2"/>
        <v>0</v>
      </c>
      <c r="S15" s="74">
        <f t="shared" si="2"/>
        <v>14</v>
      </c>
      <c r="T15" s="74">
        <f t="shared" si="2"/>
        <v>14</v>
      </c>
      <c r="U15" s="74">
        <f t="shared" si="2"/>
        <v>15</v>
      </c>
      <c r="V15" s="74">
        <f t="shared" si="2"/>
        <v>15</v>
      </c>
      <c r="W15" s="74">
        <f t="shared" si="2"/>
        <v>15</v>
      </c>
      <c r="X15" s="74">
        <f t="shared" si="2"/>
        <v>13</v>
      </c>
      <c r="Y15" s="74">
        <f t="shared" si="2"/>
        <v>13</v>
      </c>
      <c r="Z15" s="74">
        <f t="shared" si="2"/>
        <v>13</v>
      </c>
      <c r="AA15" s="74">
        <f t="shared" si="2"/>
        <v>13</v>
      </c>
      <c r="AB15" s="74">
        <f t="shared" si="2"/>
        <v>13</v>
      </c>
      <c r="AC15" s="74">
        <f t="shared" si="2"/>
        <v>14</v>
      </c>
      <c r="AD15" s="74">
        <f t="shared" si="2"/>
        <v>14</v>
      </c>
      <c r="AE15" s="74">
        <f t="shared" si="2"/>
        <v>14</v>
      </c>
      <c r="AF15" s="74">
        <f t="shared" si="2"/>
        <v>14</v>
      </c>
      <c r="AG15" s="74">
        <f t="shared" si="2"/>
        <v>14</v>
      </c>
      <c r="AH15" s="74">
        <f t="shared" si="2"/>
        <v>15</v>
      </c>
      <c r="AI15" s="74">
        <f t="shared" si="2"/>
        <v>15</v>
      </c>
      <c r="AJ15" s="74">
        <f t="shared" si="2"/>
        <v>15</v>
      </c>
      <c r="AK15" s="74">
        <f t="shared" si="2"/>
        <v>14</v>
      </c>
      <c r="AL15" s="74">
        <f t="shared" si="2"/>
        <v>14</v>
      </c>
      <c r="AM15" s="74">
        <f t="shared" si="2"/>
        <v>14</v>
      </c>
      <c r="AN15" s="74">
        <f t="shared" si="2"/>
        <v>14</v>
      </c>
      <c r="AO15" s="74">
        <f t="shared" si="2"/>
        <v>15</v>
      </c>
      <c r="AP15" s="74">
        <f t="shared" si="2"/>
        <v>15</v>
      </c>
      <c r="AQ15" s="74">
        <f t="shared" si="2"/>
        <v>15</v>
      </c>
      <c r="AR15" s="74">
        <f t="shared" si="2"/>
        <v>15</v>
      </c>
    </row>
    <row r="16" spans="1:45" ht="70.75" customHeight="1" thickBot="1" x14ac:dyDescent="0.6">
      <c r="A16" s="15"/>
      <c r="B16" s="8"/>
      <c r="C16" s="8"/>
      <c r="D16" s="8"/>
      <c r="E16" s="12" t="s">
        <v>144</v>
      </c>
      <c r="F16" s="112" t="s">
        <v>200</v>
      </c>
      <c r="G16" s="113"/>
      <c r="H16" s="112" t="s">
        <v>201</v>
      </c>
      <c r="I16" s="113"/>
      <c r="J16" s="112" t="s">
        <v>202</v>
      </c>
      <c r="K16" s="114"/>
      <c r="L16" s="8"/>
      <c r="M16" s="8"/>
      <c r="P16" s="74">
        <f>P5+P6+P7+P8+P10+P11</f>
        <v>20</v>
      </c>
      <c r="Q16" s="74">
        <f t="shared" ref="Q16:AR16" si="3">Q5+Q6+Q7+Q8+Q10+Q11</f>
        <v>20</v>
      </c>
      <c r="R16" s="74">
        <f t="shared" si="3"/>
        <v>0</v>
      </c>
      <c r="S16" s="74">
        <f t="shared" si="3"/>
        <v>20</v>
      </c>
      <c r="T16" s="74">
        <f t="shared" si="3"/>
        <v>20</v>
      </c>
      <c r="U16" s="74">
        <f t="shared" si="3"/>
        <v>21</v>
      </c>
      <c r="V16" s="74">
        <f t="shared" si="3"/>
        <v>21</v>
      </c>
      <c r="W16" s="74">
        <f t="shared" si="3"/>
        <v>21</v>
      </c>
      <c r="X16" s="74">
        <f t="shared" si="3"/>
        <v>20</v>
      </c>
      <c r="Y16" s="74">
        <f t="shared" si="3"/>
        <v>20</v>
      </c>
      <c r="Z16" s="74">
        <f t="shared" si="3"/>
        <v>20</v>
      </c>
      <c r="AA16" s="74">
        <f t="shared" si="3"/>
        <v>20</v>
      </c>
      <c r="AB16" s="74">
        <f t="shared" si="3"/>
        <v>20</v>
      </c>
      <c r="AC16" s="74">
        <f t="shared" si="3"/>
        <v>21</v>
      </c>
      <c r="AD16" s="74">
        <f t="shared" si="3"/>
        <v>21</v>
      </c>
      <c r="AE16" s="74">
        <f t="shared" si="3"/>
        <v>21</v>
      </c>
      <c r="AF16" s="74">
        <f t="shared" si="3"/>
        <v>21</v>
      </c>
      <c r="AG16" s="74">
        <f t="shared" si="3"/>
        <v>21</v>
      </c>
      <c r="AH16" s="74">
        <f t="shared" si="3"/>
        <v>22</v>
      </c>
      <c r="AI16" s="74">
        <f t="shared" si="3"/>
        <v>22</v>
      </c>
      <c r="AJ16" s="74">
        <f t="shared" si="3"/>
        <v>22</v>
      </c>
      <c r="AK16" s="74">
        <f t="shared" si="3"/>
        <v>21</v>
      </c>
      <c r="AL16" s="74">
        <f t="shared" si="3"/>
        <v>21</v>
      </c>
      <c r="AM16" s="74">
        <f t="shared" si="3"/>
        <v>21</v>
      </c>
      <c r="AN16" s="74">
        <f t="shared" si="3"/>
        <v>21</v>
      </c>
      <c r="AO16" s="74">
        <f t="shared" si="3"/>
        <v>23</v>
      </c>
      <c r="AP16" s="74">
        <f t="shared" si="3"/>
        <v>23</v>
      </c>
      <c r="AQ16" s="74">
        <f t="shared" si="3"/>
        <v>23</v>
      </c>
      <c r="AR16" s="74">
        <f t="shared" si="3"/>
        <v>23</v>
      </c>
    </row>
    <row r="17" spans="1:47" ht="67.400000000000006" customHeight="1" thickTop="1" x14ac:dyDescent="0.55000000000000004">
      <c r="A17" s="15"/>
      <c r="B17" s="8"/>
      <c r="C17" s="8"/>
      <c r="D17" s="8"/>
      <c r="E17" s="13" t="s">
        <v>148</v>
      </c>
      <c r="F17" s="126"/>
      <c r="G17" s="120"/>
      <c r="H17" s="126"/>
      <c r="I17" s="120"/>
      <c r="J17" s="126"/>
      <c r="K17" s="120"/>
      <c r="L17" s="106"/>
      <c r="M17" s="107"/>
      <c r="P17" s="74">
        <f>P4+P9</f>
        <v>6</v>
      </c>
      <c r="Q17" s="74">
        <f t="shared" ref="Q17:AR17" si="4">Q4+Q9</f>
        <v>6</v>
      </c>
      <c r="R17" s="74">
        <f t="shared" si="4"/>
        <v>0</v>
      </c>
      <c r="S17" s="74">
        <f t="shared" si="4"/>
        <v>6</v>
      </c>
      <c r="T17" s="74">
        <f t="shared" si="4"/>
        <v>6</v>
      </c>
      <c r="U17" s="74">
        <f t="shared" si="4"/>
        <v>8</v>
      </c>
      <c r="V17" s="74">
        <f t="shared" si="4"/>
        <v>8</v>
      </c>
      <c r="W17" s="74">
        <f t="shared" si="4"/>
        <v>8</v>
      </c>
      <c r="X17" s="74">
        <f t="shared" si="4"/>
        <v>7</v>
      </c>
      <c r="Y17" s="74">
        <f t="shared" si="4"/>
        <v>7</v>
      </c>
      <c r="Z17" s="74">
        <f t="shared" si="4"/>
        <v>7</v>
      </c>
      <c r="AA17" s="74">
        <f t="shared" si="4"/>
        <v>7</v>
      </c>
      <c r="AB17" s="74">
        <f t="shared" si="4"/>
        <v>7</v>
      </c>
      <c r="AC17" s="74">
        <f t="shared" si="4"/>
        <v>7</v>
      </c>
      <c r="AD17" s="74">
        <f t="shared" si="4"/>
        <v>7</v>
      </c>
      <c r="AE17" s="74">
        <f t="shared" si="4"/>
        <v>7</v>
      </c>
      <c r="AF17" s="74">
        <f t="shared" si="4"/>
        <v>7</v>
      </c>
      <c r="AG17" s="74">
        <f t="shared" si="4"/>
        <v>7</v>
      </c>
      <c r="AH17" s="74">
        <f t="shared" si="4"/>
        <v>7</v>
      </c>
      <c r="AI17" s="74">
        <f t="shared" si="4"/>
        <v>7</v>
      </c>
      <c r="AJ17" s="74">
        <f t="shared" si="4"/>
        <v>7</v>
      </c>
      <c r="AK17" s="74">
        <f t="shared" si="4"/>
        <v>7</v>
      </c>
      <c r="AL17" s="74">
        <f t="shared" si="4"/>
        <v>7</v>
      </c>
      <c r="AM17" s="74">
        <f t="shared" si="4"/>
        <v>7</v>
      </c>
      <c r="AN17" s="74">
        <f t="shared" si="4"/>
        <v>7</v>
      </c>
      <c r="AO17" s="74">
        <f t="shared" si="4"/>
        <v>7</v>
      </c>
      <c r="AP17" s="74">
        <f t="shared" si="4"/>
        <v>7</v>
      </c>
      <c r="AQ17" s="74">
        <f t="shared" si="4"/>
        <v>7</v>
      </c>
      <c r="AR17" s="74">
        <f t="shared" si="4"/>
        <v>7</v>
      </c>
    </row>
    <row r="18" spans="1:47" ht="42.65" customHeight="1" thickBot="1" x14ac:dyDescent="0.6">
      <c r="A18" s="36"/>
      <c r="B18" s="8"/>
      <c r="C18" s="8"/>
      <c r="D18" s="8"/>
      <c r="E18" s="8"/>
      <c r="F18" s="8"/>
      <c r="G18" s="8"/>
      <c r="H18" s="8"/>
      <c r="I18" s="8"/>
      <c r="J18" s="8"/>
      <c r="K18" s="8"/>
      <c r="L18" s="8"/>
      <c r="M18" s="8"/>
      <c r="P18" s="74" t="e">
        <f t="shared" ref="P18:AR18" si="5">VLOOKUP(P28,$Z$19:$AA$23,2,TRUE)</f>
        <v>#N/A</v>
      </c>
      <c r="Q18" s="74" t="e">
        <f t="shared" si="5"/>
        <v>#N/A</v>
      </c>
      <c r="R18" s="74" t="e">
        <f t="shared" si="5"/>
        <v>#N/A</v>
      </c>
      <c r="S18" s="74" t="e">
        <f t="shared" si="5"/>
        <v>#N/A</v>
      </c>
      <c r="T18" s="74" t="e">
        <f t="shared" si="5"/>
        <v>#N/A</v>
      </c>
      <c r="U18" s="74" t="e">
        <f t="shared" si="5"/>
        <v>#N/A</v>
      </c>
      <c r="V18" s="74" t="e">
        <f t="shared" si="5"/>
        <v>#N/A</v>
      </c>
      <c r="W18" s="74" t="e">
        <f t="shared" si="5"/>
        <v>#N/A</v>
      </c>
      <c r="X18" s="74" t="e">
        <f t="shared" si="5"/>
        <v>#N/A</v>
      </c>
      <c r="Y18" s="74" t="e">
        <f t="shared" si="5"/>
        <v>#N/A</v>
      </c>
      <c r="Z18" s="74" t="e">
        <f t="shared" si="5"/>
        <v>#N/A</v>
      </c>
      <c r="AA18" s="74" t="e">
        <f t="shared" si="5"/>
        <v>#N/A</v>
      </c>
      <c r="AB18" s="74" t="e">
        <f t="shared" si="5"/>
        <v>#N/A</v>
      </c>
      <c r="AC18" s="74" t="e">
        <f t="shared" si="5"/>
        <v>#N/A</v>
      </c>
      <c r="AD18" s="74" t="e">
        <f t="shared" si="5"/>
        <v>#N/A</v>
      </c>
      <c r="AE18" s="74" t="e">
        <f t="shared" si="5"/>
        <v>#N/A</v>
      </c>
      <c r="AF18" s="74" t="e">
        <f t="shared" si="5"/>
        <v>#N/A</v>
      </c>
      <c r="AG18" s="74" t="e">
        <f t="shared" si="5"/>
        <v>#N/A</v>
      </c>
      <c r="AH18" s="74" t="e">
        <f t="shared" si="5"/>
        <v>#N/A</v>
      </c>
      <c r="AI18" s="74" t="e">
        <f t="shared" si="5"/>
        <v>#N/A</v>
      </c>
      <c r="AJ18" s="74" t="e">
        <f t="shared" si="5"/>
        <v>#N/A</v>
      </c>
      <c r="AK18" s="74" t="e">
        <f t="shared" si="5"/>
        <v>#N/A</v>
      </c>
      <c r="AL18" s="74" t="e">
        <f t="shared" si="5"/>
        <v>#N/A</v>
      </c>
      <c r="AM18" s="74" t="e">
        <f t="shared" si="5"/>
        <v>#N/A</v>
      </c>
      <c r="AN18" s="74" t="e">
        <f t="shared" si="5"/>
        <v>#N/A</v>
      </c>
      <c r="AO18" s="74" t="e">
        <f t="shared" si="5"/>
        <v>#N/A</v>
      </c>
      <c r="AP18" s="74" t="e">
        <f t="shared" si="5"/>
        <v>#N/A</v>
      </c>
      <c r="AQ18" s="74" t="e">
        <f t="shared" si="5"/>
        <v>#N/A</v>
      </c>
      <c r="AR18" s="74" t="e">
        <f t="shared" si="5"/>
        <v>#N/A</v>
      </c>
    </row>
    <row r="19" spans="1:47" ht="49.4" customHeight="1" thickTop="1" thickBot="1" x14ac:dyDescent="0.6">
      <c r="A19" s="37" t="s">
        <v>94</v>
      </c>
      <c r="B19" s="34" t="s">
        <v>149</v>
      </c>
      <c r="C19" s="127" t="s">
        <v>97</v>
      </c>
      <c r="D19" s="128"/>
      <c r="E19" s="127"/>
      <c r="F19" s="128"/>
      <c r="G19" s="35" t="s">
        <v>96</v>
      </c>
      <c r="H19" s="14"/>
      <c r="I19" s="101" t="s">
        <v>150</v>
      </c>
      <c r="J19" s="102"/>
      <c r="K19" s="103"/>
      <c r="L19" s="8"/>
      <c r="M19" s="8"/>
      <c r="W19" t="s">
        <v>6</v>
      </c>
      <c r="X19" t="s">
        <v>0</v>
      </c>
      <c r="Y19">
        <v>3</v>
      </c>
      <c r="Z19">
        <v>1</v>
      </c>
    </row>
    <row r="20" spans="1:47" ht="47.5" customHeight="1" thickTop="1" x14ac:dyDescent="0.55000000000000004">
      <c r="A20" s="15"/>
      <c r="B20" s="8"/>
      <c r="C20" s="8"/>
      <c r="D20" s="8"/>
      <c r="E20" s="8"/>
      <c r="F20" s="8"/>
      <c r="G20" s="8"/>
      <c r="H20" s="8"/>
      <c r="I20" s="101" t="s">
        <v>150</v>
      </c>
      <c r="J20" s="102"/>
      <c r="K20" s="103"/>
      <c r="L20" s="8"/>
      <c r="M20" s="8"/>
      <c r="P20">
        <v>1</v>
      </c>
      <c r="Q20" t="s">
        <v>7</v>
      </c>
      <c r="R20">
        <v>1</v>
      </c>
      <c r="S20" t="s">
        <v>7</v>
      </c>
      <c r="T20">
        <v>2</v>
      </c>
      <c r="U20" t="s">
        <v>7</v>
      </c>
      <c r="W20" t="s">
        <v>41</v>
      </c>
      <c r="X20">
        <v>10</v>
      </c>
      <c r="Y20">
        <v>12</v>
      </c>
      <c r="Z20">
        <v>2</v>
      </c>
    </row>
    <row r="21" spans="1:47" x14ac:dyDescent="0.55000000000000004">
      <c r="P21">
        <v>9</v>
      </c>
      <c r="Q21" t="s">
        <v>5</v>
      </c>
      <c r="R21">
        <v>11</v>
      </c>
      <c r="S21" t="s">
        <v>5</v>
      </c>
      <c r="T21">
        <v>4</v>
      </c>
      <c r="U21" t="s">
        <v>5</v>
      </c>
      <c r="W21" t="s">
        <v>42</v>
      </c>
      <c r="X21">
        <v>6</v>
      </c>
      <c r="Y21">
        <v>17</v>
      </c>
      <c r="Z21">
        <v>3</v>
      </c>
    </row>
    <row r="22" spans="1:47" x14ac:dyDescent="0.55000000000000004">
      <c r="P22">
        <v>14</v>
      </c>
      <c r="Q22" t="s">
        <v>4</v>
      </c>
      <c r="R22">
        <v>18</v>
      </c>
      <c r="S22" t="s">
        <v>4</v>
      </c>
      <c r="T22">
        <v>6</v>
      </c>
      <c r="U22" t="s">
        <v>4</v>
      </c>
      <c r="W22" t="s">
        <v>43</v>
      </c>
      <c r="X22">
        <v>1</v>
      </c>
      <c r="Y22">
        <v>21</v>
      </c>
      <c r="Z22">
        <v>4</v>
      </c>
    </row>
    <row r="23" spans="1:47" x14ac:dyDescent="0.55000000000000004">
      <c r="Y23">
        <v>26</v>
      </c>
      <c r="Z23">
        <v>5</v>
      </c>
    </row>
    <row r="25" spans="1:47" x14ac:dyDescent="0.55000000000000004">
      <c r="P25" t="e">
        <f t="shared" ref="P25:AR27" si="6">VLOOKUP(P12,$X$19:$Y$21,2,FALSE)</f>
        <v>#N/A</v>
      </c>
      <c r="Q25" t="e">
        <f t="shared" si="6"/>
        <v>#N/A</v>
      </c>
      <c r="R25" t="e">
        <f t="shared" si="6"/>
        <v>#N/A</v>
      </c>
      <c r="S25" t="e">
        <f t="shared" si="6"/>
        <v>#N/A</v>
      </c>
      <c r="T25" t="e">
        <f t="shared" si="6"/>
        <v>#N/A</v>
      </c>
      <c r="U25" t="e">
        <f t="shared" si="6"/>
        <v>#N/A</v>
      </c>
      <c r="V25" t="e">
        <f t="shared" si="6"/>
        <v>#N/A</v>
      </c>
      <c r="W25" t="e">
        <f t="shared" si="6"/>
        <v>#N/A</v>
      </c>
      <c r="X25" t="e">
        <f t="shared" si="6"/>
        <v>#N/A</v>
      </c>
      <c r="Y25" t="e">
        <f t="shared" si="6"/>
        <v>#N/A</v>
      </c>
      <c r="Z25" t="e">
        <f t="shared" si="6"/>
        <v>#N/A</v>
      </c>
      <c r="AA25" t="e">
        <f t="shared" si="6"/>
        <v>#N/A</v>
      </c>
      <c r="AB25" t="e">
        <f t="shared" si="6"/>
        <v>#N/A</v>
      </c>
      <c r="AC25" t="e">
        <f t="shared" si="6"/>
        <v>#N/A</v>
      </c>
      <c r="AD25" t="e">
        <f t="shared" si="6"/>
        <v>#N/A</v>
      </c>
      <c r="AE25" t="e">
        <f t="shared" si="6"/>
        <v>#N/A</v>
      </c>
      <c r="AF25" t="e">
        <f t="shared" si="6"/>
        <v>#N/A</v>
      </c>
      <c r="AG25" t="e">
        <f t="shared" si="6"/>
        <v>#N/A</v>
      </c>
      <c r="AH25" t="e">
        <f t="shared" si="6"/>
        <v>#N/A</v>
      </c>
      <c r="AI25" t="e">
        <f t="shared" si="6"/>
        <v>#N/A</v>
      </c>
      <c r="AJ25" t="e">
        <f t="shared" si="6"/>
        <v>#N/A</v>
      </c>
      <c r="AK25" t="e">
        <f t="shared" si="6"/>
        <v>#N/A</v>
      </c>
      <c r="AL25" t="e">
        <f t="shared" si="6"/>
        <v>#N/A</v>
      </c>
      <c r="AM25" t="e">
        <f t="shared" si="6"/>
        <v>#N/A</v>
      </c>
      <c r="AN25" t="e">
        <f t="shared" si="6"/>
        <v>#N/A</v>
      </c>
      <c r="AO25" t="e">
        <f t="shared" si="6"/>
        <v>#N/A</v>
      </c>
      <c r="AP25" t="e">
        <f t="shared" si="6"/>
        <v>#N/A</v>
      </c>
      <c r="AQ25" t="e">
        <f t="shared" si="6"/>
        <v>#N/A</v>
      </c>
      <c r="AR25" t="e">
        <f t="shared" si="6"/>
        <v>#N/A</v>
      </c>
    </row>
    <row r="26" spans="1:47" x14ac:dyDescent="0.55000000000000004">
      <c r="P26" t="e">
        <f t="shared" si="6"/>
        <v>#N/A</v>
      </c>
      <c r="Q26" t="e">
        <f t="shared" si="6"/>
        <v>#N/A</v>
      </c>
      <c r="R26" t="e">
        <f t="shared" si="6"/>
        <v>#N/A</v>
      </c>
      <c r="S26" t="e">
        <f t="shared" si="6"/>
        <v>#N/A</v>
      </c>
      <c r="T26" t="e">
        <f t="shared" si="6"/>
        <v>#N/A</v>
      </c>
      <c r="U26" t="e">
        <f t="shared" si="6"/>
        <v>#N/A</v>
      </c>
      <c r="V26" t="e">
        <f t="shared" si="6"/>
        <v>#N/A</v>
      </c>
      <c r="W26" t="e">
        <f t="shared" si="6"/>
        <v>#N/A</v>
      </c>
      <c r="X26" t="e">
        <f t="shared" si="6"/>
        <v>#N/A</v>
      </c>
      <c r="Y26" t="e">
        <f t="shared" si="6"/>
        <v>#N/A</v>
      </c>
      <c r="Z26" t="e">
        <f t="shared" si="6"/>
        <v>#N/A</v>
      </c>
      <c r="AA26" t="e">
        <f t="shared" si="6"/>
        <v>#N/A</v>
      </c>
      <c r="AB26" t="e">
        <f t="shared" si="6"/>
        <v>#N/A</v>
      </c>
      <c r="AC26" t="e">
        <f t="shared" si="6"/>
        <v>#N/A</v>
      </c>
      <c r="AD26" t="e">
        <f t="shared" si="6"/>
        <v>#N/A</v>
      </c>
      <c r="AE26" t="e">
        <f t="shared" si="6"/>
        <v>#N/A</v>
      </c>
      <c r="AF26" t="e">
        <f t="shared" si="6"/>
        <v>#N/A</v>
      </c>
      <c r="AG26" t="e">
        <f t="shared" si="6"/>
        <v>#N/A</v>
      </c>
      <c r="AH26" t="e">
        <f t="shared" si="6"/>
        <v>#N/A</v>
      </c>
      <c r="AI26" t="e">
        <f t="shared" si="6"/>
        <v>#N/A</v>
      </c>
      <c r="AJ26" t="e">
        <f t="shared" si="6"/>
        <v>#N/A</v>
      </c>
      <c r="AK26" t="e">
        <f t="shared" si="6"/>
        <v>#N/A</v>
      </c>
      <c r="AL26" t="e">
        <f t="shared" si="6"/>
        <v>#N/A</v>
      </c>
      <c r="AM26" t="e">
        <f t="shared" si="6"/>
        <v>#N/A</v>
      </c>
      <c r="AN26" t="e">
        <f t="shared" si="6"/>
        <v>#N/A</v>
      </c>
      <c r="AO26" t="e">
        <f t="shared" si="6"/>
        <v>#N/A</v>
      </c>
      <c r="AP26" t="e">
        <f t="shared" si="6"/>
        <v>#N/A</v>
      </c>
      <c r="AQ26" t="e">
        <f t="shared" si="6"/>
        <v>#N/A</v>
      </c>
      <c r="AR26" t="e">
        <f t="shared" si="6"/>
        <v>#N/A</v>
      </c>
    </row>
    <row r="27" spans="1:47" x14ac:dyDescent="0.55000000000000004">
      <c r="P27" t="e">
        <f t="shared" si="6"/>
        <v>#N/A</v>
      </c>
      <c r="Q27" t="e">
        <f t="shared" si="6"/>
        <v>#N/A</v>
      </c>
      <c r="R27" t="e">
        <f t="shared" si="6"/>
        <v>#N/A</v>
      </c>
      <c r="S27" t="e">
        <f t="shared" si="6"/>
        <v>#N/A</v>
      </c>
      <c r="T27" t="e">
        <f t="shared" si="6"/>
        <v>#N/A</v>
      </c>
      <c r="U27" t="e">
        <f t="shared" si="6"/>
        <v>#N/A</v>
      </c>
      <c r="V27" t="e">
        <f t="shared" si="6"/>
        <v>#N/A</v>
      </c>
      <c r="W27" t="e">
        <f t="shared" si="6"/>
        <v>#N/A</v>
      </c>
      <c r="X27" t="e">
        <f t="shared" si="6"/>
        <v>#N/A</v>
      </c>
      <c r="Y27" t="e">
        <f t="shared" si="6"/>
        <v>#N/A</v>
      </c>
      <c r="Z27" t="e">
        <f t="shared" si="6"/>
        <v>#N/A</v>
      </c>
      <c r="AA27" t="e">
        <f t="shared" si="6"/>
        <v>#N/A</v>
      </c>
      <c r="AB27" t="e">
        <f t="shared" si="6"/>
        <v>#N/A</v>
      </c>
      <c r="AC27" t="e">
        <f t="shared" si="6"/>
        <v>#N/A</v>
      </c>
      <c r="AD27" t="e">
        <f t="shared" si="6"/>
        <v>#N/A</v>
      </c>
      <c r="AE27" t="e">
        <f t="shared" si="6"/>
        <v>#N/A</v>
      </c>
      <c r="AF27" t="e">
        <f t="shared" si="6"/>
        <v>#N/A</v>
      </c>
      <c r="AG27" t="e">
        <f t="shared" si="6"/>
        <v>#N/A</v>
      </c>
      <c r="AH27" t="e">
        <f t="shared" si="6"/>
        <v>#N/A</v>
      </c>
      <c r="AI27" t="e">
        <f t="shared" si="6"/>
        <v>#N/A</v>
      </c>
      <c r="AJ27" t="e">
        <f t="shared" si="6"/>
        <v>#N/A</v>
      </c>
      <c r="AK27" t="e">
        <f t="shared" si="6"/>
        <v>#N/A</v>
      </c>
      <c r="AL27" t="e">
        <f t="shared" si="6"/>
        <v>#N/A</v>
      </c>
      <c r="AM27" t="e">
        <f t="shared" si="6"/>
        <v>#N/A</v>
      </c>
      <c r="AN27" t="e">
        <f t="shared" si="6"/>
        <v>#N/A</v>
      </c>
      <c r="AO27" t="e">
        <f t="shared" si="6"/>
        <v>#N/A</v>
      </c>
      <c r="AP27" t="e">
        <f t="shared" si="6"/>
        <v>#N/A</v>
      </c>
      <c r="AQ27" t="e">
        <f t="shared" si="6"/>
        <v>#N/A</v>
      </c>
      <c r="AR27" t="e">
        <f t="shared" si="6"/>
        <v>#N/A</v>
      </c>
    </row>
    <row r="28" spans="1:47" x14ac:dyDescent="0.55000000000000004">
      <c r="P28" t="e">
        <f t="shared" ref="P28:AR28" si="7">SUM(P25:P27)</f>
        <v>#N/A</v>
      </c>
      <c r="Q28" t="e">
        <f t="shared" si="7"/>
        <v>#N/A</v>
      </c>
      <c r="R28" t="e">
        <f t="shared" si="7"/>
        <v>#N/A</v>
      </c>
      <c r="S28" t="e">
        <f t="shared" si="7"/>
        <v>#N/A</v>
      </c>
      <c r="T28" t="e">
        <f t="shared" si="7"/>
        <v>#N/A</v>
      </c>
      <c r="U28" t="e">
        <f t="shared" si="7"/>
        <v>#N/A</v>
      </c>
      <c r="V28" t="e">
        <f t="shared" si="7"/>
        <v>#N/A</v>
      </c>
      <c r="W28" t="e">
        <f t="shared" si="7"/>
        <v>#N/A</v>
      </c>
      <c r="X28" t="e">
        <f t="shared" si="7"/>
        <v>#N/A</v>
      </c>
      <c r="Y28" t="e">
        <f t="shared" si="7"/>
        <v>#N/A</v>
      </c>
      <c r="Z28" t="e">
        <f t="shared" si="7"/>
        <v>#N/A</v>
      </c>
      <c r="AA28" t="e">
        <f t="shared" si="7"/>
        <v>#N/A</v>
      </c>
      <c r="AB28" t="e">
        <f t="shared" si="7"/>
        <v>#N/A</v>
      </c>
      <c r="AC28" t="e">
        <f t="shared" si="7"/>
        <v>#N/A</v>
      </c>
      <c r="AD28" t="e">
        <f t="shared" si="7"/>
        <v>#N/A</v>
      </c>
      <c r="AE28" t="e">
        <f t="shared" si="7"/>
        <v>#N/A</v>
      </c>
      <c r="AF28" t="e">
        <f t="shared" si="7"/>
        <v>#N/A</v>
      </c>
      <c r="AG28" t="e">
        <f t="shared" si="7"/>
        <v>#N/A</v>
      </c>
      <c r="AH28" t="e">
        <f t="shared" si="7"/>
        <v>#N/A</v>
      </c>
      <c r="AI28" t="e">
        <f t="shared" si="7"/>
        <v>#N/A</v>
      </c>
      <c r="AJ28" t="e">
        <f t="shared" si="7"/>
        <v>#N/A</v>
      </c>
      <c r="AK28" t="e">
        <f t="shared" si="7"/>
        <v>#N/A</v>
      </c>
      <c r="AL28" t="e">
        <f t="shared" si="7"/>
        <v>#N/A</v>
      </c>
      <c r="AM28" t="e">
        <f t="shared" si="7"/>
        <v>#N/A</v>
      </c>
      <c r="AN28" t="e">
        <f t="shared" si="7"/>
        <v>#N/A</v>
      </c>
      <c r="AO28" t="e">
        <f t="shared" si="7"/>
        <v>#N/A</v>
      </c>
      <c r="AP28" t="e">
        <f t="shared" si="7"/>
        <v>#N/A</v>
      </c>
      <c r="AQ28" t="e">
        <f t="shared" si="7"/>
        <v>#N/A</v>
      </c>
      <c r="AR28" t="e">
        <f t="shared" si="7"/>
        <v>#N/A</v>
      </c>
      <c r="AS28" t="e">
        <f>SUM(#REF!)</f>
        <v>#REF!</v>
      </c>
      <c r="AT28" t="e">
        <f>SUM(#REF!)</f>
        <v>#REF!</v>
      </c>
      <c r="AU28" t="e">
        <f>SUM(#REF!)</f>
        <v>#REF!</v>
      </c>
    </row>
  </sheetData>
  <mergeCells count="27">
    <mergeCell ref="A1:M1"/>
    <mergeCell ref="A2:M2"/>
    <mergeCell ref="A3:B3"/>
    <mergeCell ref="C3:D3"/>
    <mergeCell ref="F3:G3"/>
    <mergeCell ref="H3:I3"/>
    <mergeCell ref="J3:K3"/>
    <mergeCell ref="F13:G13"/>
    <mergeCell ref="H13:I13"/>
    <mergeCell ref="J13:K13"/>
    <mergeCell ref="F14:G14"/>
    <mergeCell ref="H14:I14"/>
    <mergeCell ref="J14:K14"/>
    <mergeCell ref="C19:D19"/>
    <mergeCell ref="E19:F19"/>
    <mergeCell ref="I19:K19"/>
    <mergeCell ref="F15:G15"/>
    <mergeCell ref="H15:I15"/>
    <mergeCell ref="J15:K15"/>
    <mergeCell ref="F16:G16"/>
    <mergeCell ref="H16:I16"/>
    <mergeCell ref="J16:K16"/>
    <mergeCell ref="I20:K20"/>
    <mergeCell ref="F17:G17"/>
    <mergeCell ref="H17:I17"/>
    <mergeCell ref="J17:K17"/>
    <mergeCell ref="L17:M17"/>
  </mergeCells>
  <phoneticPr fontId="1"/>
  <pageMargins left="0.70866141732283472" right="0.31496062992125984" top="0.55118110236220474" bottom="0" header="0.31496062992125984" footer="0.11811023622047245"/>
  <pageSetup paperSize="9" scale="42"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28ec3b-0696-4055-bd25-bff282335974">
      <Terms xmlns="http://schemas.microsoft.com/office/infopath/2007/PartnerControls"/>
    </lcf76f155ced4ddcb4097134ff3c332f>
    <TaxCatchAll xmlns="c76381ca-18ce-48c8-b3fc-84b159f071cb" xsi:nil="true"/>
    <_x4e8b__x52d9__x5ba4_ xmlns="7828ec3b-0696-4055-bd25-bff282335974" xsi:nil="true"/>
    <_x0032__x5b66__x671f__x4e2d__x9593_ xmlns="7828ec3b-0696-4055-bd25-bff282335974" xsi:nil="true"/>
    <_x524d__x671f_ xmlns="7828ec3b-0696-4055-bd25-bff28233597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C065B8A8EB83458C1BD5A6943583CA" ma:contentTypeVersion="19" ma:contentTypeDescription="新しいドキュメントを作成します。" ma:contentTypeScope="" ma:versionID="63f168ab8c0dceb6f60e896fcbcea912">
  <xsd:schema xmlns:xsd="http://www.w3.org/2001/XMLSchema" xmlns:xs="http://www.w3.org/2001/XMLSchema" xmlns:p="http://schemas.microsoft.com/office/2006/metadata/properties" xmlns:ns2="7828ec3b-0696-4055-bd25-bff282335974" xmlns:ns3="c76381ca-18ce-48c8-b3fc-84b159f071cb" targetNamespace="http://schemas.microsoft.com/office/2006/metadata/properties" ma:root="true" ma:fieldsID="9a2c23efde5c3d7cc7ad7dda69403e38" ns2:_="" ns3:_="">
    <xsd:import namespace="7828ec3b-0696-4055-bd25-bff282335974"/>
    <xsd:import namespace="c76381ca-18ce-48c8-b3fc-84b159f071c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_x4e8b__x52d9__x5ba4_" minOccurs="0"/>
                <xsd:element ref="ns2:_x0032__x5b66__x671f__x4e2d__x9593_" minOccurs="0"/>
                <xsd:element ref="ns2:MediaServiceBillingMetadata" minOccurs="0"/>
                <xsd:element ref="ns2:_x524d__x671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28ec3b-0696-4055-bd25-bff2823359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c9e0a310-6be7-4229-b0e8-5d69e522fa4a"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4e8b__x52d9__x5ba4_" ma:index="23" nillable="true" ma:displayName="事務室" ma:format="Dropdown" ma:internalName="_x4e8b__x52d9__x5ba4_">
      <xsd:simpleType>
        <xsd:restriction base="dms:Text">
          <xsd:maxLength value="255"/>
        </xsd:restriction>
      </xsd:simpleType>
    </xsd:element>
    <xsd:element name="_x0032__x5b66__x671f__x4e2d__x9593_" ma:index="24" nillable="true" ma:displayName="2学期中間" ma:format="Dropdown" ma:internalName="_x0032__x5b66__x671f__x4e2d__x9593_">
      <xsd:simpleType>
        <xsd:restriction base="dms:Text">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_x524d__x671f_" ma:index="26" nillable="true" ma:displayName="前期" ma:format="Dropdown" ma:internalName="_x524d__x671f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6381ca-18ce-48c8-b3fc-84b159f071c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af0468d-771d-4fd4-8ce9-1d4047b7267d}" ma:internalName="TaxCatchAll" ma:showField="CatchAllData" ma:web="c76381ca-18ce-48c8-b3fc-84b159f071c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68C6B3-780A-4810-97D3-78EAE4E0072E}">
  <ds:schemaRefs>
    <ds:schemaRef ds:uri="http://schemas.microsoft.com/sharepoint/v3/contenttype/forms"/>
  </ds:schemaRefs>
</ds:datastoreItem>
</file>

<file path=customXml/itemProps2.xml><?xml version="1.0" encoding="utf-8"?>
<ds:datastoreItem xmlns:ds="http://schemas.openxmlformats.org/officeDocument/2006/customXml" ds:itemID="{0FA02888-A7BA-454F-8ED0-5CC70E8F3A69}">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7828ec3b-0696-4055-bd25-bff282335974"/>
    <ds:schemaRef ds:uri="http://purl.org/dc/elements/1.1/"/>
    <ds:schemaRef ds:uri="c76381ca-18ce-48c8-b3fc-84b159f071cb"/>
    <ds:schemaRef ds:uri="http://purl.org/dc/dcmitype/"/>
  </ds:schemaRefs>
</ds:datastoreItem>
</file>

<file path=customXml/itemProps3.xml><?xml version="1.0" encoding="utf-8"?>
<ds:datastoreItem xmlns:ds="http://schemas.openxmlformats.org/officeDocument/2006/customXml" ds:itemID="{DA80CCD5-F4EA-4845-AE34-AF4071DED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28ec3b-0696-4055-bd25-bff282335974"/>
    <ds:schemaRef ds:uri="c76381ca-18ce-48c8-b3fc-84b159f071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1学期</vt:lpstr>
      <vt:lpstr>2学期</vt:lpstr>
      <vt:lpstr>3学期</vt:lpstr>
      <vt:lpstr>'1学期'!Print_Area</vt:lpstr>
      <vt:lpstr>'2学期'!Print_Area</vt:lpstr>
      <vt:lpstr>'3学期'!Print_Area</vt:lpstr>
    </vt:vector>
  </TitlesOfParts>
  <Manager/>
  <Company>川口市立高等学校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川口市立高等学校</dc:creator>
  <cp:keywords/>
  <dc:description/>
  <cp:lastModifiedBy>橋本悠樹</cp:lastModifiedBy>
  <cp:revision/>
  <cp:lastPrinted>2026-03-16T06:06:29Z</cp:lastPrinted>
  <dcterms:created xsi:type="dcterms:W3CDTF">2023-04-04T07:13:58Z</dcterms:created>
  <dcterms:modified xsi:type="dcterms:W3CDTF">2026-04-02T07:10:58Z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0x01010084C065B8A8EB83458C1BD5A6943583CA</vt:lpwstr>
  </property>
  <property fmtid="{D5CDD505-2E9C-101B-9397-08002B2CF9AE}" pid="3" name="MediaServiceImageTags">
    <vt:lpwstr/>
  </property>
</Properties>
</file>